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ЭтаКнига" defaultThemeVersion="124226"/>
  <bookViews>
    <workbookView xWindow="180" yWindow="60" windowWidth="11805" windowHeight="12690" tabRatio="946" firstSheet="12" activeTab="55"/>
  </bookViews>
  <sheets>
    <sheet name="1" sheetId="1" r:id="rId1"/>
    <sheet name="таб3 ДЭС" sheetId="118" state="hidden" r:id="rId2"/>
    <sheet name="2" sheetId="199" r:id="rId3"/>
    <sheet name="3" sheetId="131" r:id="rId4"/>
    <sheet name="4" sheetId="133" r:id="rId5"/>
    <sheet name="5" sheetId="23" r:id="rId6"/>
    <sheet name="6" sheetId="201" r:id="rId7"/>
    <sheet name="7" sheetId="202" r:id="rId8"/>
    <sheet name="8" sheetId="203" r:id="rId9"/>
    <sheet name="9" sheetId="121" r:id="rId10"/>
    <sheet name="10" sheetId="129" r:id="rId11"/>
    <sheet name="таб многокв дом" sheetId="84" state="hidden" r:id="rId12"/>
    <sheet name="11" sheetId="204" r:id="rId13"/>
    <sheet name="12" sheetId="205" r:id="rId14"/>
    <sheet name="13" sheetId="206" r:id="rId15"/>
    <sheet name="14" sheetId="207" r:id="rId16"/>
    <sheet name="15" sheetId="208" r:id="rId17"/>
    <sheet name="16" sheetId="209" r:id="rId18"/>
    <sheet name="17" sheetId="212" r:id="rId19"/>
    <sheet name="18" sheetId="154" r:id="rId20"/>
    <sheet name="19" sheetId="157" r:id="rId21"/>
    <sheet name="21" sheetId="211" r:id="rId22"/>
    <sheet name="22" sheetId="182" r:id="rId23"/>
    <sheet name="23" sheetId="213" r:id="rId24"/>
    <sheet name="24" sheetId="214" r:id="rId25"/>
    <sheet name="25" sheetId="215" r:id="rId26"/>
    <sheet name="26" sheetId="195" r:id="rId27"/>
    <sheet name="27" sheetId="219" r:id="rId28"/>
    <sheet name="28" sheetId="220" r:id="rId29"/>
    <sheet name="29" sheetId="221" r:id="rId30"/>
    <sheet name="30" sheetId="223" r:id="rId31"/>
    <sheet name="31" sheetId="216" r:id="rId32"/>
    <sheet name="32" sheetId="142" r:id="rId33"/>
    <sheet name="33" sheetId="66" r:id="rId34"/>
    <sheet name="34" sheetId="143" r:id="rId35"/>
    <sheet name="35" sheetId="33" r:id="rId36"/>
    <sheet name="36" sheetId="145" r:id="rId37"/>
    <sheet name="37" sheetId="146" r:id="rId38"/>
    <sheet name="38" sheetId="147" r:id="rId39"/>
    <sheet name="39" sheetId="148" r:id="rId40"/>
    <sheet name="40" sheetId="149" r:id="rId41"/>
    <sheet name="41" sheetId="32" r:id="rId42"/>
    <sheet name="42" sheetId="150" r:id="rId43"/>
    <sheet name="43" sheetId="39" r:id="rId44"/>
    <sheet name="44" sheetId="43" r:id="rId45"/>
    <sheet name="45" sheetId="47" r:id="rId46"/>
    <sheet name="46" sheetId="13" r:id="rId47"/>
    <sheet name="47" sheetId="123" r:id="rId48"/>
    <sheet name="48" sheetId="189" r:id="rId49"/>
    <sheet name="49" sheetId="190" r:id="rId50"/>
    <sheet name="50" sheetId="191" r:id="rId51"/>
    <sheet name="51" sheetId="192" r:id="rId52"/>
    <sheet name="52" sheetId="193" r:id="rId53"/>
    <sheet name="53" sheetId="194" r:id="rId54"/>
    <sheet name="54" sheetId="152" r:id="rId55"/>
    <sheet name="55" sheetId="30" r:id="rId56"/>
    <sheet name="56" sheetId="153" r:id="rId57"/>
    <sheet name="57" sheetId="196" r:id="rId58"/>
    <sheet name="58" sheetId="222" r:id="rId59"/>
    <sheet name="59" sheetId="224" r:id="rId60"/>
    <sheet name="60" sheetId="225" r:id="rId61"/>
    <sheet name="61" sheetId="226" r:id="rId62"/>
    <sheet name="Лист2" sheetId="218" r:id="rId63"/>
  </sheets>
  <definedNames>
    <definedName name="BossProviderVariable?_95112655_4b0b_481e_a24e_c1e376d87a3e" hidden="1">"25_01_2006"</definedName>
    <definedName name="Print_Area" localSheetId="0">'1'!$A$1:$E$26</definedName>
    <definedName name="Print_Area" localSheetId="10">'10'!$A$1:$E$28</definedName>
    <definedName name="Print_Area" localSheetId="12">'11'!$A$1:$E$10</definedName>
    <definedName name="Print_Area" localSheetId="14">'13'!$A$1:$E$11</definedName>
    <definedName name="Print_Area" localSheetId="16">'15'!$A$1:$E$14</definedName>
    <definedName name="Print_Area" localSheetId="2">'2'!$A$1:$E$28</definedName>
    <definedName name="Print_Area" localSheetId="23">'23'!$A$1:$E$13</definedName>
    <definedName name="Print_Area" localSheetId="26">'26'!$A$1:$E$18</definedName>
    <definedName name="Print_Area" localSheetId="3">'3'!$A$1:$E$18</definedName>
    <definedName name="Print_Area" localSheetId="32">'32'!$A$1:$E$28</definedName>
    <definedName name="Print_Area" localSheetId="33">'33'!$A$1:$I$31</definedName>
    <definedName name="Print_Area" localSheetId="34">'34'!$A$1:$E$14</definedName>
    <definedName name="Print_Area" localSheetId="35">'35'!$A$1:$E$28</definedName>
    <definedName name="Print_Area" localSheetId="36">'36'!$A$1:$E$28</definedName>
    <definedName name="Print_Area" localSheetId="37">'37'!$A$1:$E$28</definedName>
    <definedName name="Print_Area" localSheetId="38">'38'!$A$1:$E$28</definedName>
    <definedName name="Print_Area" localSheetId="39">'39'!$A$1:$E$26</definedName>
    <definedName name="Print_Area" localSheetId="4">'4'!$A$1:$E$27</definedName>
    <definedName name="Print_Area" localSheetId="40">'40'!$A$1:$E$25</definedName>
    <definedName name="Print_Area" localSheetId="41">'41'!$A$1:$E$20</definedName>
    <definedName name="Print_Area" localSheetId="46">'46'!$A$1:$E$27</definedName>
    <definedName name="Print_Area" localSheetId="49">'49'!$A$1:$E$26</definedName>
    <definedName name="Print_Area" localSheetId="5">'5'!$A$1:$E$22</definedName>
    <definedName name="Print_Area" localSheetId="51">'51'!$A$1:$E$28</definedName>
    <definedName name="Print_Area" localSheetId="52">'52'!$A$1:$E$11</definedName>
    <definedName name="Print_Area" localSheetId="54">'54'!$A$1:$E$28</definedName>
    <definedName name="Print_Area" localSheetId="55">'55'!$A$1:$E$28</definedName>
    <definedName name="Print_Area" localSheetId="6">'6'!$A$2:$E$12</definedName>
    <definedName name="Print_Area" localSheetId="60">'60'!$A$1:$E$28</definedName>
    <definedName name="Print_Area" localSheetId="61">'61'!$A$1:$E$28</definedName>
    <definedName name="Print_Area" localSheetId="7">'7'!$A$1:$E$12</definedName>
    <definedName name="Print_Titles" localSheetId="46">'46'!$7:$7</definedName>
  </definedNames>
  <calcPr calcId="144525"/>
</workbook>
</file>

<file path=xl/calcChain.xml><?xml version="1.0" encoding="utf-8"?>
<calcChain xmlns="http://schemas.openxmlformats.org/spreadsheetml/2006/main">
  <c r="D28" i="226" l="1"/>
  <c r="E28" i="226" s="1"/>
  <c r="C28" i="226"/>
  <c r="E26" i="226"/>
  <c r="E25" i="226"/>
  <c r="E24" i="226"/>
  <c r="E23" i="226"/>
  <c r="E22" i="226"/>
  <c r="E21" i="226"/>
  <c r="E20" i="226"/>
  <c r="E19" i="226"/>
  <c r="E18" i="226"/>
  <c r="E17" i="226"/>
  <c r="E16" i="226"/>
  <c r="E15" i="226"/>
  <c r="E14" i="226"/>
  <c r="E13" i="226"/>
  <c r="E12" i="226"/>
  <c r="E11" i="226"/>
  <c r="E10" i="226"/>
  <c r="E9" i="226"/>
  <c r="E8" i="226"/>
  <c r="D28" i="225"/>
  <c r="E28" i="225" s="1"/>
  <c r="C28" i="225"/>
  <c r="E26" i="225"/>
  <c r="E25" i="225"/>
  <c r="E24" i="225"/>
  <c r="E23" i="225"/>
  <c r="E22" i="225"/>
  <c r="E21" i="225"/>
  <c r="E20" i="225"/>
  <c r="E19" i="225"/>
  <c r="E18" i="225"/>
  <c r="E17" i="225"/>
  <c r="E16" i="225"/>
  <c r="E15" i="225"/>
  <c r="E14" i="225"/>
  <c r="E13" i="225"/>
  <c r="E12" i="225"/>
  <c r="E11" i="225"/>
  <c r="E10" i="225"/>
  <c r="E9" i="225"/>
  <c r="E8" i="225"/>
  <c r="E8" i="214"/>
  <c r="C18" i="131"/>
  <c r="D28" i="152"/>
  <c r="E28" i="152"/>
  <c r="C19" i="212"/>
  <c r="D10" i="224"/>
  <c r="C10" i="224"/>
  <c r="E8" i="224"/>
  <c r="D11" i="223"/>
  <c r="C11" i="223"/>
  <c r="E11" i="223"/>
  <c r="E9" i="223"/>
  <c r="E8" i="223"/>
  <c r="D12" i="222"/>
  <c r="E12" i="222" s="1"/>
  <c r="C12" i="222"/>
  <c r="E10" i="222"/>
  <c r="E9" i="222"/>
  <c r="E8" i="222"/>
  <c r="D10" i="221"/>
  <c r="E10" i="221" s="1"/>
  <c r="C10" i="221"/>
  <c r="E8" i="221"/>
  <c r="D12" i="220"/>
  <c r="C12" i="220"/>
  <c r="E10" i="220"/>
  <c r="E9" i="220"/>
  <c r="E8" i="220"/>
  <c r="D13" i="219"/>
  <c r="C13" i="219"/>
  <c r="E11" i="219"/>
  <c r="E10" i="219"/>
  <c r="E9" i="219"/>
  <c r="E8" i="219"/>
  <c r="D18" i="195"/>
  <c r="C27" i="216"/>
  <c r="D19" i="214"/>
  <c r="E19" i="214" s="1"/>
  <c r="D28" i="182"/>
  <c r="D27" i="211"/>
  <c r="D16" i="154"/>
  <c r="D19" i="212"/>
  <c r="C27" i="211"/>
  <c r="D28" i="30"/>
  <c r="C28" i="30"/>
  <c r="E28" i="30" s="1"/>
  <c r="E8" i="195"/>
  <c r="E9" i="195"/>
  <c r="E10" i="195"/>
  <c r="E11" i="195"/>
  <c r="E12" i="195"/>
  <c r="E13" i="195"/>
  <c r="E14" i="195"/>
  <c r="E15" i="195"/>
  <c r="E16" i="195"/>
  <c r="C26" i="190"/>
  <c r="E14" i="23"/>
  <c r="D15" i="196"/>
  <c r="C15" i="196"/>
  <c r="E13" i="196"/>
  <c r="E12" i="196"/>
  <c r="E11" i="196"/>
  <c r="E10" i="196"/>
  <c r="E9" i="196"/>
  <c r="E8" i="196"/>
  <c r="C18" i="195"/>
  <c r="C28" i="152"/>
  <c r="E9" i="152"/>
  <c r="E10" i="152"/>
  <c r="E11" i="152"/>
  <c r="E12" i="152"/>
  <c r="E13" i="152"/>
  <c r="E14" i="152"/>
  <c r="E15" i="152"/>
  <c r="E16" i="152"/>
  <c r="E17" i="152"/>
  <c r="E18" i="152"/>
  <c r="E19" i="152"/>
  <c r="E20" i="152"/>
  <c r="E21" i="152"/>
  <c r="E22" i="152"/>
  <c r="E23" i="152"/>
  <c r="E24" i="152"/>
  <c r="E25" i="152"/>
  <c r="E26" i="152"/>
  <c r="D27" i="216"/>
  <c r="E27" i="216" s="1"/>
  <c r="E25" i="216"/>
  <c r="E24" i="216"/>
  <c r="E23" i="216"/>
  <c r="E22" i="216"/>
  <c r="E21" i="216"/>
  <c r="E20" i="216"/>
  <c r="E19" i="216"/>
  <c r="E9" i="216"/>
  <c r="E10" i="216"/>
  <c r="E11" i="216"/>
  <c r="E12" i="216"/>
  <c r="E13" i="216"/>
  <c r="E14" i="216"/>
  <c r="E15" i="216"/>
  <c r="E16" i="216"/>
  <c r="E17" i="216"/>
  <c r="E18" i="216"/>
  <c r="E8" i="216"/>
  <c r="C28" i="192"/>
  <c r="E26" i="192"/>
  <c r="E25" i="192"/>
  <c r="C28" i="191"/>
  <c r="I31" i="66"/>
  <c r="E9" i="212"/>
  <c r="E10" i="212"/>
  <c r="E11" i="212"/>
  <c r="E12" i="212"/>
  <c r="E13" i="212"/>
  <c r="E14" i="212"/>
  <c r="E15" i="212"/>
  <c r="E16" i="212"/>
  <c r="E17" i="212"/>
  <c r="D11" i="157"/>
  <c r="C11" i="157"/>
  <c r="E11" i="157" s="1"/>
  <c r="E9" i="157"/>
  <c r="E9" i="215"/>
  <c r="E10" i="154"/>
  <c r="E13" i="154"/>
  <c r="E14" i="154"/>
  <c r="E9" i="214"/>
  <c r="E10" i="214"/>
  <c r="E11" i="214"/>
  <c r="E12" i="214"/>
  <c r="E13" i="214"/>
  <c r="E14" i="214"/>
  <c r="E15" i="214"/>
  <c r="E16" i="214"/>
  <c r="E17" i="214"/>
  <c r="C10" i="205"/>
  <c r="E19" i="129"/>
  <c r="E19" i="133"/>
  <c r="E20" i="133"/>
  <c r="E21" i="133"/>
  <c r="E14" i="131"/>
  <c r="E11" i="131"/>
  <c r="C13" i="213"/>
  <c r="C10" i="207"/>
  <c r="E8" i="121"/>
  <c r="C22" i="23"/>
  <c r="D12" i="215"/>
  <c r="C12" i="215"/>
  <c r="E12" i="215" s="1"/>
  <c r="E10" i="215"/>
  <c r="E8" i="215"/>
  <c r="C19" i="214"/>
  <c r="D13" i="213"/>
  <c r="E13" i="213" s="1"/>
  <c r="E11" i="213"/>
  <c r="E10" i="213"/>
  <c r="E9" i="213"/>
  <c r="E8" i="213"/>
  <c r="E8" i="212"/>
  <c r="E25" i="211"/>
  <c r="E24" i="211"/>
  <c r="E23" i="211"/>
  <c r="E22" i="211"/>
  <c r="E21" i="211"/>
  <c r="E20" i="211"/>
  <c r="E19" i="211"/>
  <c r="E18" i="211"/>
  <c r="E17" i="211"/>
  <c r="E16" i="211"/>
  <c r="E15" i="211"/>
  <c r="E14" i="211"/>
  <c r="E13" i="211"/>
  <c r="E12" i="211"/>
  <c r="E11" i="211"/>
  <c r="E10" i="211"/>
  <c r="E9" i="211"/>
  <c r="E8" i="211"/>
  <c r="D28" i="209"/>
  <c r="C28" i="209"/>
  <c r="E26" i="209"/>
  <c r="E25" i="209"/>
  <c r="E24" i="209"/>
  <c r="E23" i="209"/>
  <c r="E22" i="209"/>
  <c r="E21" i="209"/>
  <c r="E20" i="209"/>
  <c r="E19" i="209"/>
  <c r="E18" i="209"/>
  <c r="E17" i="209"/>
  <c r="E16" i="209"/>
  <c r="E15" i="209"/>
  <c r="E14" i="209"/>
  <c r="E13" i="209"/>
  <c r="E12" i="209"/>
  <c r="E11" i="209"/>
  <c r="E10" i="209"/>
  <c r="E9" i="209"/>
  <c r="E8" i="209"/>
  <c r="D14" i="208"/>
  <c r="C14" i="208"/>
  <c r="E14" i="208" s="1"/>
  <c r="E12" i="208"/>
  <c r="E11" i="208"/>
  <c r="E10" i="208"/>
  <c r="E9" i="208"/>
  <c r="E8" i="208"/>
  <c r="D10" i="207"/>
  <c r="E8" i="207"/>
  <c r="D11" i="206"/>
  <c r="E11" i="206" s="1"/>
  <c r="C11" i="206"/>
  <c r="E9" i="206"/>
  <c r="E8" i="206"/>
  <c r="D10" i="205"/>
  <c r="E8" i="205"/>
  <c r="D10" i="204"/>
  <c r="C10" i="204"/>
  <c r="E8" i="204"/>
  <c r="D28" i="203"/>
  <c r="C28" i="203"/>
  <c r="E28" i="203"/>
  <c r="E26" i="203"/>
  <c r="E25" i="203"/>
  <c r="E24" i="203"/>
  <c r="E23" i="203"/>
  <c r="E22" i="203"/>
  <c r="E21" i="203"/>
  <c r="E20" i="203"/>
  <c r="E19" i="203"/>
  <c r="E18" i="203"/>
  <c r="E17" i="203"/>
  <c r="E16" i="203"/>
  <c r="E15" i="203"/>
  <c r="E14" i="203"/>
  <c r="E13" i="203"/>
  <c r="E12" i="203"/>
  <c r="E11" i="203"/>
  <c r="E10" i="203"/>
  <c r="E9" i="203"/>
  <c r="E8" i="203"/>
  <c r="D12" i="202"/>
  <c r="C12" i="202"/>
  <c r="E10" i="202"/>
  <c r="E9" i="202"/>
  <c r="E8" i="202"/>
  <c r="D12" i="201"/>
  <c r="C12" i="201"/>
  <c r="E10" i="201"/>
  <c r="E9" i="201"/>
  <c r="E8" i="201"/>
  <c r="D28" i="199"/>
  <c r="C28" i="199"/>
  <c r="E26" i="199"/>
  <c r="E25" i="199"/>
  <c r="E24" i="199"/>
  <c r="E23" i="199"/>
  <c r="E22" i="199"/>
  <c r="E21" i="199"/>
  <c r="E20" i="199"/>
  <c r="E19" i="199"/>
  <c r="E18" i="199"/>
  <c r="E17" i="199"/>
  <c r="E16" i="199"/>
  <c r="E15" i="199"/>
  <c r="E14" i="199"/>
  <c r="E13" i="199"/>
  <c r="E12" i="199"/>
  <c r="E11" i="199"/>
  <c r="E10" i="199"/>
  <c r="E9" i="199"/>
  <c r="E8" i="199"/>
  <c r="D28" i="194"/>
  <c r="C28" i="194"/>
  <c r="E26" i="194"/>
  <c r="E25" i="194"/>
  <c r="E24" i="194"/>
  <c r="E23" i="194"/>
  <c r="E22" i="194"/>
  <c r="E21" i="194"/>
  <c r="E20" i="194"/>
  <c r="E19" i="194"/>
  <c r="E18" i="194"/>
  <c r="E17" i="194"/>
  <c r="E16" i="194"/>
  <c r="E15" i="194"/>
  <c r="E14" i="194"/>
  <c r="E13" i="194"/>
  <c r="E12" i="194"/>
  <c r="E11" i="194"/>
  <c r="E10" i="194"/>
  <c r="E9" i="194"/>
  <c r="E8" i="194"/>
  <c r="D11" i="193"/>
  <c r="C11" i="193"/>
  <c r="E9" i="193"/>
  <c r="E8" i="193"/>
  <c r="D28" i="192"/>
  <c r="E24" i="192"/>
  <c r="E23" i="192"/>
  <c r="E22" i="192"/>
  <c r="E21" i="192"/>
  <c r="E20" i="192"/>
  <c r="E19" i="192"/>
  <c r="E18" i="192"/>
  <c r="E17" i="192"/>
  <c r="E16" i="192"/>
  <c r="E15" i="192"/>
  <c r="E14" i="192"/>
  <c r="E13" i="192"/>
  <c r="E12" i="192"/>
  <c r="E11" i="192"/>
  <c r="E10" i="192"/>
  <c r="E9" i="192"/>
  <c r="E8" i="192"/>
  <c r="D28" i="191"/>
  <c r="E25" i="191"/>
  <c r="E24" i="191"/>
  <c r="E23" i="191"/>
  <c r="E22" i="191"/>
  <c r="E21" i="191"/>
  <c r="E20" i="191"/>
  <c r="E19" i="191"/>
  <c r="E18" i="191"/>
  <c r="E17" i="191"/>
  <c r="E16" i="191"/>
  <c r="E15" i="191"/>
  <c r="E14" i="191"/>
  <c r="E13" i="191"/>
  <c r="E12" i="191"/>
  <c r="E11" i="191"/>
  <c r="E10" i="191"/>
  <c r="E9" i="191"/>
  <c r="E8" i="191"/>
  <c r="D26" i="190"/>
  <c r="E24" i="190"/>
  <c r="E23" i="190"/>
  <c r="E22" i="190"/>
  <c r="E21" i="190"/>
  <c r="E20" i="190"/>
  <c r="E19" i="190"/>
  <c r="E18" i="190"/>
  <c r="E17" i="190"/>
  <c r="E16" i="190"/>
  <c r="E15" i="190"/>
  <c r="E14" i="190"/>
  <c r="E13" i="190"/>
  <c r="E12" i="190"/>
  <c r="E11" i="190"/>
  <c r="E10" i="190"/>
  <c r="E9" i="190"/>
  <c r="E8" i="190"/>
  <c r="D28" i="189"/>
  <c r="E28" i="189" s="1"/>
  <c r="C28" i="189"/>
  <c r="E26" i="189"/>
  <c r="E25" i="189"/>
  <c r="E24" i="189"/>
  <c r="E23" i="189"/>
  <c r="E22" i="189"/>
  <c r="E21" i="189"/>
  <c r="E20" i="189"/>
  <c r="E19" i="189"/>
  <c r="E18" i="189"/>
  <c r="E17" i="189"/>
  <c r="E16" i="189"/>
  <c r="E15" i="189"/>
  <c r="E14" i="189"/>
  <c r="E13" i="189"/>
  <c r="E12" i="189"/>
  <c r="E11" i="189"/>
  <c r="E10" i="189"/>
  <c r="E9" i="189"/>
  <c r="E8" i="189"/>
  <c r="C28" i="182"/>
  <c r="E28" i="182" s="1"/>
  <c r="E26" i="182"/>
  <c r="E25" i="182"/>
  <c r="E24" i="182"/>
  <c r="E23" i="182"/>
  <c r="E22" i="182"/>
  <c r="E21" i="182"/>
  <c r="E20" i="182"/>
  <c r="E19" i="182"/>
  <c r="E18" i="182"/>
  <c r="E17" i="182"/>
  <c r="E16" i="182"/>
  <c r="E15" i="182"/>
  <c r="E14" i="182"/>
  <c r="E13" i="182"/>
  <c r="E12" i="182"/>
  <c r="E11" i="182"/>
  <c r="E10" i="182"/>
  <c r="E9" i="182"/>
  <c r="E8" i="182"/>
  <c r="E9" i="143"/>
  <c r="E10" i="143"/>
  <c r="E11" i="143"/>
  <c r="E12" i="143"/>
  <c r="C20" i="66"/>
  <c r="D20" i="66"/>
  <c r="C21" i="66"/>
  <c r="D21" i="66"/>
  <c r="C22" i="66"/>
  <c r="D22" i="66"/>
  <c r="C23" i="66"/>
  <c r="D23" i="66"/>
  <c r="C24" i="66"/>
  <c r="E24" i="66" s="1"/>
  <c r="D24" i="66"/>
  <c r="C25" i="66"/>
  <c r="D25" i="66"/>
  <c r="E25" i="66" s="1"/>
  <c r="C26" i="66"/>
  <c r="D26" i="66"/>
  <c r="C27" i="66"/>
  <c r="D27" i="66"/>
  <c r="C28" i="66"/>
  <c r="E28" i="66" s="1"/>
  <c r="D28" i="66"/>
  <c r="E9" i="142"/>
  <c r="E10" i="142"/>
  <c r="E11" i="142"/>
  <c r="E14" i="142"/>
  <c r="E15" i="142"/>
  <c r="E16" i="142"/>
  <c r="E17" i="142"/>
  <c r="E20" i="142"/>
  <c r="E21" i="142"/>
  <c r="E22" i="142"/>
  <c r="E23" i="142"/>
  <c r="E26" i="142"/>
  <c r="E8" i="142"/>
  <c r="E8" i="153"/>
  <c r="E9" i="153"/>
  <c r="E10" i="153"/>
  <c r="E11" i="153"/>
  <c r="E12" i="153"/>
  <c r="E13" i="153"/>
  <c r="E14" i="153"/>
  <c r="E15" i="153"/>
  <c r="E16" i="153"/>
  <c r="E17" i="153"/>
  <c r="E18" i="153"/>
  <c r="E19" i="153"/>
  <c r="E20" i="153"/>
  <c r="E21" i="153"/>
  <c r="E22" i="153"/>
  <c r="E23" i="153"/>
  <c r="E24" i="153"/>
  <c r="E25" i="153"/>
  <c r="E26" i="153"/>
  <c r="C28" i="153"/>
  <c r="D28" i="153"/>
  <c r="E28" i="153" s="1"/>
  <c r="E8" i="30"/>
  <c r="E9" i="30"/>
  <c r="E10" i="30"/>
  <c r="E11" i="30"/>
  <c r="E12" i="30"/>
  <c r="E13" i="30"/>
  <c r="E14" i="30"/>
  <c r="E15" i="30"/>
  <c r="E16" i="30"/>
  <c r="E17" i="30"/>
  <c r="E18" i="30"/>
  <c r="E19" i="30"/>
  <c r="E20" i="30"/>
  <c r="E21" i="30"/>
  <c r="E22" i="30"/>
  <c r="E23" i="30"/>
  <c r="E24" i="30"/>
  <c r="E25" i="30"/>
  <c r="E26" i="30"/>
  <c r="E8" i="152"/>
  <c r="E8" i="123"/>
  <c r="E9" i="123"/>
  <c r="E10" i="123"/>
  <c r="E11" i="123"/>
  <c r="E12" i="123"/>
  <c r="E13" i="123"/>
  <c r="E14" i="123"/>
  <c r="E15" i="123"/>
  <c r="E16" i="123"/>
  <c r="E17" i="123"/>
  <c r="E18" i="123"/>
  <c r="E19" i="123"/>
  <c r="E20" i="123"/>
  <c r="E21" i="123"/>
  <c r="E22" i="123"/>
  <c r="E23" i="123"/>
  <c r="E24" i="123"/>
  <c r="E25" i="123"/>
  <c r="E26" i="123"/>
  <c r="C28" i="123"/>
  <c r="E28" i="123" s="1"/>
  <c r="D28" i="123"/>
  <c r="E8" i="13"/>
  <c r="E9" i="13"/>
  <c r="E10" i="13"/>
  <c r="E11" i="13"/>
  <c r="E12" i="13"/>
  <c r="E13" i="13"/>
  <c r="E14" i="13"/>
  <c r="E15" i="13"/>
  <c r="E16" i="13"/>
  <c r="E17" i="13"/>
  <c r="E18" i="13"/>
  <c r="E19" i="13"/>
  <c r="E20" i="13"/>
  <c r="E21" i="13"/>
  <c r="E22" i="13"/>
  <c r="E23" i="13"/>
  <c r="E24" i="13"/>
  <c r="E25" i="13"/>
  <c r="C27" i="13"/>
  <c r="D27" i="13"/>
  <c r="E8" i="47"/>
  <c r="E9" i="47"/>
  <c r="E10" i="47"/>
  <c r="E11" i="47"/>
  <c r="E12" i="47"/>
  <c r="E13" i="47"/>
  <c r="E14" i="47"/>
  <c r="E15" i="47"/>
  <c r="E16" i="47"/>
  <c r="E17" i="47"/>
  <c r="E18" i="47"/>
  <c r="E19" i="47"/>
  <c r="E20" i="47"/>
  <c r="E21" i="47"/>
  <c r="E22" i="47"/>
  <c r="E23" i="47"/>
  <c r="E24" i="47"/>
  <c r="E25" i="47"/>
  <c r="E26" i="47"/>
  <c r="C28" i="47"/>
  <c r="D28" i="47"/>
  <c r="E8" i="43"/>
  <c r="E9" i="43"/>
  <c r="E10" i="43"/>
  <c r="E11" i="43"/>
  <c r="E12" i="43"/>
  <c r="E13" i="43"/>
  <c r="E14" i="43"/>
  <c r="E15" i="43"/>
  <c r="E16" i="43"/>
  <c r="E17" i="43"/>
  <c r="E18" i="43"/>
  <c r="E19" i="43"/>
  <c r="E20" i="43"/>
  <c r="E21" i="43"/>
  <c r="E22" i="43"/>
  <c r="E23" i="43"/>
  <c r="E24" i="43"/>
  <c r="E25" i="43"/>
  <c r="E26" i="43"/>
  <c r="C28" i="43"/>
  <c r="D28" i="43"/>
  <c r="E28" i="43" s="1"/>
  <c r="E8" i="39"/>
  <c r="E9" i="39"/>
  <c r="E10" i="39"/>
  <c r="E11" i="39"/>
  <c r="E12" i="39"/>
  <c r="E13" i="39"/>
  <c r="E14" i="39"/>
  <c r="E15" i="39"/>
  <c r="E16" i="39"/>
  <c r="E17" i="39"/>
  <c r="E18" i="39"/>
  <c r="E19" i="39"/>
  <c r="E20" i="39"/>
  <c r="E21" i="39"/>
  <c r="E22" i="39"/>
  <c r="E23" i="39"/>
  <c r="E24" i="39"/>
  <c r="E25" i="39"/>
  <c r="E26" i="39"/>
  <c r="C28" i="39"/>
  <c r="D28" i="39"/>
  <c r="E28" i="39" s="1"/>
  <c r="E8" i="150"/>
  <c r="E9" i="150"/>
  <c r="E10" i="150"/>
  <c r="E11" i="150"/>
  <c r="E12" i="150"/>
  <c r="E13" i="150"/>
  <c r="E14" i="150"/>
  <c r="E15" i="150"/>
  <c r="E16" i="150"/>
  <c r="E17" i="150"/>
  <c r="E18" i="150"/>
  <c r="E19" i="150"/>
  <c r="E20" i="150"/>
  <c r="E21" i="150"/>
  <c r="E22" i="150"/>
  <c r="E23" i="150"/>
  <c r="E24" i="150"/>
  <c r="E25" i="150"/>
  <c r="E26" i="150"/>
  <c r="C28" i="150"/>
  <c r="D28" i="150"/>
  <c r="E8" i="32"/>
  <c r="E9" i="32"/>
  <c r="E10" i="32"/>
  <c r="E11" i="32"/>
  <c r="E12" i="32"/>
  <c r="E13" i="32"/>
  <c r="E14" i="32"/>
  <c r="E15" i="32"/>
  <c r="E16" i="32"/>
  <c r="E17" i="32"/>
  <c r="E18" i="32"/>
  <c r="C20" i="32"/>
  <c r="D20" i="32"/>
  <c r="E20" i="32" s="1"/>
  <c r="E8" i="149"/>
  <c r="E9" i="149"/>
  <c r="E10" i="149"/>
  <c r="E11" i="149"/>
  <c r="E12" i="149"/>
  <c r="E13" i="149"/>
  <c r="E14" i="149"/>
  <c r="E15" i="149"/>
  <c r="E16" i="149"/>
  <c r="E17" i="149"/>
  <c r="E18" i="149"/>
  <c r="E19" i="149"/>
  <c r="E20" i="149"/>
  <c r="E21" i="149"/>
  <c r="E22" i="149"/>
  <c r="E23" i="149"/>
  <c r="C25" i="149"/>
  <c r="D25" i="149"/>
  <c r="E8" i="148"/>
  <c r="E9" i="148"/>
  <c r="E10" i="148"/>
  <c r="E11" i="148"/>
  <c r="E12" i="148"/>
  <c r="E13" i="148"/>
  <c r="E14" i="148"/>
  <c r="E15" i="148"/>
  <c r="E16" i="148"/>
  <c r="E17" i="148"/>
  <c r="E18" i="148"/>
  <c r="E19" i="148"/>
  <c r="E20" i="148"/>
  <c r="E21" i="148"/>
  <c r="E22" i="148"/>
  <c r="E23" i="148"/>
  <c r="E24" i="148"/>
  <c r="C26" i="148"/>
  <c r="E26" i="148" s="1"/>
  <c r="D26" i="148"/>
  <c r="E8" i="147"/>
  <c r="E9" i="147"/>
  <c r="E10" i="147"/>
  <c r="E11" i="147"/>
  <c r="E12" i="147"/>
  <c r="E13" i="147"/>
  <c r="E14" i="147"/>
  <c r="E15" i="147"/>
  <c r="E16" i="147"/>
  <c r="E17" i="147"/>
  <c r="E18" i="147"/>
  <c r="E19" i="147"/>
  <c r="E20" i="147"/>
  <c r="E21" i="147"/>
  <c r="E22" i="147"/>
  <c r="E23" i="147"/>
  <c r="E24" i="147"/>
  <c r="E25" i="147"/>
  <c r="E26" i="147"/>
  <c r="C28" i="147"/>
  <c r="D28" i="147"/>
  <c r="E28" i="147"/>
  <c r="E8" i="146"/>
  <c r="E9" i="146"/>
  <c r="E10" i="146"/>
  <c r="E11" i="146"/>
  <c r="E12" i="146"/>
  <c r="E13" i="146"/>
  <c r="E14" i="146"/>
  <c r="E15" i="146"/>
  <c r="E16" i="146"/>
  <c r="E17" i="146"/>
  <c r="E18" i="146"/>
  <c r="E19" i="146"/>
  <c r="E20" i="146"/>
  <c r="E21" i="146"/>
  <c r="E22" i="146"/>
  <c r="E23" i="146"/>
  <c r="E24" i="146"/>
  <c r="E25" i="146"/>
  <c r="E26" i="146"/>
  <c r="C28" i="146"/>
  <c r="D28" i="146"/>
  <c r="E28" i="146" s="1"/>
  <c r="E8" i="145"/>
  <c r="E9" i="145"/>
  <c r="E10" i="145"/>
  <c r="E11" i="145"/>
  <c r="E12" i="145"/>
  <c r="E13" i="145"/>
  <c r="E14" i="145"/>
  <c r="E15" i="145"/>
  <c r="E16" i="145"/>
  <c r="E17" i="145"/>
  <c r="E18" i="145"/>
  <c r="E19" i="145"/>
  <c r="E20" i="145"/>
  <c r="E21" i="145"/>
  <c r="E22" i="145"/>
  <c r="E23" i="145"/>
  <c r="E24" i="145"/>
  <c r="E25" i="145"/>
  <c r="E26" i="145"/>
  <c r="C28" i="145"/>
  <c r="D28" i="145"/>
  <c r="E28" i="145" s="1"/>
  <c r="E8" i="33"/>
  <c r="E9" i="33"/>
  <c r="E10" i="33"/>
  <c r="E11" i="33"/>
  <c r="E12" i="33"/>
  <c r="E13" i="33"/>
  <c r="E14" i="33"/>
  <c r="E15" i="33"/>
  <c r="E16" i="33"/>
  <c r="E17" i="33"/>
  <c r="E18" i="33"/>
  <c r="E19" i="33"/>
  <c r="E20" i="33"/>
  <c r="E21" i="33"/>
  <c r="E22" i="33"/>
  <c r="E23" i="33"/>
  <c r="E24" i="33"/>
  <c r="E25" i="33"/>
  <c r="E26" i="33"/>
  <c r="C28" i="33"/>
  <c r="E28" i="33" s="1"/>
  <c r="D28" i="33"/>
  <c r="E8" i="143"/>
  <c r="C14" i="143"/>
  <c r="D14" i="143"/>
  <c r="E14" i="143" s="1"/>
  <c r="H31" i="66"/>
  <c r="E12" i="142"/>
  <c r="E13" i="142"/>
  <c r="E18" i="142"/>
  <c r="E19" i="142"/>
  <c r="E24" i="142"/>
  <c r="E25" i="142"/>
  <c r="E8" i="157"/>
  <c r="E8" i="154"/>
  <c r="C16" i="154"/>
  <c r="E16" i="154" s="1"/>
  <c r="E8" i="84"/>
  <c r="E9" i="84"/>
  <c r="E10" i="84"/>
  <c r="E11" i="84"/>
  <c r="C13" i="84"/>
  <c r="D13" i="84"/>
  <c r="E13" i="84"/>
  <c r="E8" i="129"/>
  <c r="E9" i="129"/>
  <c r="E10" i="129"/>
  <c r="E11" i="129"/>
  <c r="E12" i="129"/>
  <c r="E13" i="129"/>
  <c r="E14" i="129"/>
  <c r="E15" i="129"/>
  <c r="E16" i="129"/>
  <c r="E17" i="129"/>
  <c r="E18" i="129"/>
  <c r="E20" i="129"/>
  <c r="E21" i="129"/>
  <c r="E22" i="129"/>
  <c r="E23" i="129"/>
  <c r="E24" i="129"/>
  <c r="E25" i="129"/>
  <c r="E26" i="129"/>
  <c r="C28" i="129"/>
  <c r="E28" i="129" s="1"/>
  <c r="D28" i="129"/>
  <c r="E9" i="121"/>
  <c r="E10" i="121"/>
  <c r="E11" i="121"/>
  <c r="E12" i="121"/>
  <c r="E13" i="121"/>
  <c r="E14" i="121"/>
  <c r="E15" i="121"/>
  <c r="E16" i="121"/>
  <c r="E17" i="121"/>
  <c r="E18" i="121"/>
  <c r="E19" i="121"/>
  <c r="E20" i="121"/>
  <c r="E21" i="121"/>
  <c r="E22" i="121"/>
  <c r="E23" i="121"/>
  <c r="E24" i="121"/>
  <c r="E25" i="121"/>
  <c r="E26" i="121"/>
  <c r="C28" i="121"/>
  <c r="D28" i="121"/>
  <c r="E28" i="121" s="1"/>
  <c r="E8" i="23"/>
  <c r="E9" i="23"/>
  <c r="E10" i="23"/>
  <c r="E11" i="23"/>
  <c r="E12" i="23"/>
  <c r="E13" i="23"/>
  <c r="E15" i="23"/>
  <c r="E16" i="23"/>
  <c r="E17" i="23"/>
  <c r="E18" i="23"/>
  <c r="E19" i="23"/>
  <c r="E20" i="23"/>
  <c r="D22" i="23"/>
  <c r="E22" i="23"/>
  <c r="E8" i="133"/>
  <c r="E9" i="133"/>
  <c r="E10" i="133"/>
  <c r="E11" i="133"/>
  <c r="E12" i="133"/>
  <c r="E13" i="133"/>
  <c r="E14" i="133"/>
  <c r="E15" i="133"/>
  <c r="E16" i="133"/>
  <c r="E17" i="133"/>
  <c r="E18" i="133"/>
  <c r="E22" i="133"/>
  <c r="E23" i="133"/>
  <c r="E24" i="133"/>
  <c r="E25" i="133"/>
  <c r="C27" i="133"/>
  <c r="D27" i="133"/>
  <c r="E27" i="133" s="1"/>
  <c r="E8" i="131"/>
  <c r="E10" i="131"/>
  <c r="E12" i="131"/>
  <c r="E13" i="131"/>
  <c r="E15" i="131"/>
  <c r="E16" i="131"/>
  <c r="D18" i="131"/>
  <c r="E18" i="131" s="1"/>
  <c r="E8" i="118"/>
  <c r="E9" i="118"/>
  <c r="E10" i="118"/>
  <c r="E11" i="118"/>
  <c r="E12" i="118"/>
  <c r="E13" i="118"/>
  <c r="E14" i="118"/>
  <c r="E15" i="118"/>
  <c r="C17" i="118"/>
  <c r="D17" i="118"/>
  <c r="E8" i="1"/>
  <c r="E9" i="1"/>
  <c r="E10" i="1"/>
  <c r="E11" i="1"/>
  <c r="E12" i="1"/>
  <c r="E13" i="1"/>
  <c r="E14" i="1"/>
  <c r="E15" i="1"/>
  <c r="E16" i="1"/>
  <c r="E17" i="1"/>
  <c r="E18" i="1"/>
  <c r="E19" i="1"/>
  <c r="E20" i="1"/>
  <c r="E21" i="1"/>
  <c r="E22" i="1"/>
  <c r="E23" i="1"/>
  <c r="E24" i="1"/>
  <c r="C26" i="1"/>
  <c r="D26" i="1"/>
  <c r="D28" i="142"/>
  <c r="E28" i="142" s="1"/>
  <c r="C28" i="142"/>
  <c r="D12" i="66"/>
  <c r="D17" i="66"/>
  <c r="F31" i="66"/>
  <c r="C16" i="66"/>
  <c r="C10" i="66"/>
  <c r="C12" i="66"/>
  <c r="E12" i="66" s="1"/>
  <c r="D19" i="66"/>
  <c r="E19" i="66" s="1"/>
  <c r="C11" i="66"/>
  <c r="C17" i="66"/>
  <c r="C18" i="66"/>
  <c r="C31" i="66" s="1"/>
  <c r="C14" i="66"/>
  <c r="D11" i="66"/>
  <c r="C13" i="66"/>
  <c r="D14" i="66"/>
  <c r="E14" i="66" s="1"/>
  <c r="D16" i="66"/>
  <c r="E16" i="66" s="1"/>
  <c r="D18" i="66"/>
  <c r="E18" i="66" s="1"/>
  <c r="C15" i="66"/>
  <c r="D13" i="66"/>
  <c r="E13" i="66" s="1"/>
  <c r="D15" i="66"/>
  <c r="E15" i="66"/>
  <c r="D10" i="66"/>
  <c r="E10" i="66" s="1"/>
  <c r="G31" i="66"/>
  <c r="C19" i="66"/>
  <c r="E28" i="191"/>
  <c r="E20" i="66"/>
  <c r="E26" i="190"/>
  <c r="E27" i="13"/>
  <c r="E18" i="195"/>
  <c r="E10" i="205"/>
  <c r="E25" i="149"/>
  <c r="D31" i="66"/>
  <c r="E28" i="209"/>
  <c r="E26" i="66"/>
  <c r="E11" i="66"/>
  <c r="E23" i="66"/>
  <c r="E10" i="224"/>
  <c r="E27" i="66"/>
  <c r="E28" i="199"/>
  <c r="E26" i="1"/>
  <c r="E10" i="204"/>
  <c r="E22" i="66"/>
  <c r="E28" i="150"/>
  <c r="E21" i="66"/>
  <c r="E28" i="194"/>
  <c r="E11" i="193"/>
  <c r="E28" i="47"/>
  <c r="E12" i="202"/>
  <c r="E28" i="192"/>
  <c r="E27" i="211"/>
  <c r="E19" i="212"/>
  <c r="E13" i="219"/>
  <c r="E17" i="118"/>
  <c r="E15" i="196"/>
  <c r="E10" i="207"/>
  <c r="E17" i="66"/>
  <c r="E12" i="220"/>
  <c r="E12" i="201"/>
  <c r="E31" i="66" l="1"/>
</calcChain>
</file>

<file path=xl/sharedStrings.xml><?xml version="1.0" encoding="utf-8"?>
<sst xmlns="http://schemas.openxmlformats.org/spreadsheetml/2006/main" count="1331" uniqueCount="105">
  <si>
    <t>(тыс. рублей)</t>
  </si>
  <si>
    <t>№ п/п</t>
  </si>
  <si>
    <t xml:space="preserve">Наименование </t>
  </si>
  <si>
    <t>Сумма на год</t>
  </si>
  <si>
    <t>Бай-Тайгинский</t>
  </si>
  <si>
    <t>Барун-Хемчикский</t>
  </si>
  <si>
    <t xml:space="preserve">Каа-Хемский </t>
  </si>
  <si>
    <t>Кызылский</t>
  </si>
  <si>
    <t>Монгун-Тайгинский</t>
  </si>
  <si>
    <t>Овюрский</t>
  </si>
  <si>
    <t>Пий-Хемский</t>
  </si>
  <si>
    <t>Сут-Хольский</t>
  </si>
  <si>
    <t>Тандинский</t>
  </si>
  <si>
    <t>Тес-Хемский</t>
  </si>
  <si>
    <t>Тере-Хольский</t>
  </si>
  <si>
    <t>Тоджинский</t>
  </si>
  <si>
    <t>Улуг-Хемский</t>
  </si>
  <si>
    <t>Чаа-Хольский</t>
  </si>
  <si>
    <t>Чеди-Хольский</t>
  </si>
  <si>
    <t>Эрзинский</t>
  </si>
  <si>
    <t>г.Ак-Довурак</t>
  </si>
  <si>
    <t>Итого</t>
  </si>
  <si>
    <t xml:space="preserve">Сумма на год </t>
  </si>
  <si>
    <t>Дзун-Хемчикский</t>
  </si>
  <si>
    <t>в том числе:</t>
  </si>
  <si>
    <t>ИСПОЛНЕНИЕ</t>
  </si>
  <si>
    <t>Исполнено</t>
  </si>
  <si>
    <t xml:space="preserve">ИСПОЛНЕНИЕ </t>
  </si>
  <si>
    <t xml:space="preserve">Исполнено </t>
  </si>
  <si>
    <t xml:space="preserve">Дзун-Хемчикский </t>
  </si>
  <si>
    <t>г. Кызыл</t>
  </si>
  <si>
    <t>% исполнения</t>
  </si>
  <si>
    <t>общие образовательные учреждения</t>
  </si>
  <si>
    <t>дошкольные образовательные учреждения</t>
  </si>
  <si>
    <t>г.Кызыл</t>
  </si>
  <si>
    <t>г. Ак-Довурак</t>
  </si>
  <si>
    <t>Каа-Хемский</t>
  </si>
  <si>
    <t>Сумма на год, всего</t>
  </si>
  <si>
    <t>субсидий бюджетам муниципальных районов (городских округов) на компенсацию отдельным категориям граждан оплаты взноса на капитальный ремонт общего имущества в многоквартироном доме 
за первый квартал 2019 года</t>
  </si>
  <si>
    <t>субсидий на возмещение убытков, связанных с применением государственных регулируемых цен на электрическую энергию, тепловую энергию и водоснабжение, вырабатываемыми муниципальными организациями коммунального комплекса,
за первый квартал 2020 года</t>
  </si>
  <si>
    <t xml:space="preserve">Барун-Хемчикский </t>
  </si>
  <si>
    <t>Овюр</t>
  </si>
  <si>
    <t xml:space="preserve">Кызылский </t>
  </si>
  <si>
    <t xml:space="preserve">Тес-Хемский </t>
  </si>
  <si>
    <t xml:space="preserve">Эрзинский </t>
  </si>
  <si>
    <t>дотаций на выравнивание бюджетной обеспеченности муниципальных районов (городских округов) Республики Тыва
за девять месяцев 2024 года</t>
  </si>
  <si>
    <t xml:space="preserve"> дотаций на поддержку мер по обеспечению сбалансированности бюджетов муниципальных районов (городских округов) Республики Тыва за девять месяцев 2024 года</t>
  </si>
  <si>
    <t>субсидий на возмещение убытков, связанных с применением государственных регулируемых цен на электрическую энергию, понесенных в процессе выработки и (или) транспортировки энергоресурсов, в том числе вследствие проведения мероприятий в области энергосбережения и повышения энергетической эффективности за девять месяцев 2024 года</t>
  </si>
  <si>
    <t>субсидий местным бюджетам на приобретение котельно-печного топлива для казенных, бюджетных и автономных учреждений, расположенных в труднодоступных местностях с ограниченными сроками завоза грузов, за девять месяцев 2024 года</t>
  </si>
  <si>
    <t>субсидий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за девять месяцев 2024 года</t>
  </si>
  <si>
    <t>субсидий местным бюджетам на содержание детей чабанов в образовательных организациях, за девять месяцев 2024 года</t>
  </si>
  <si>
    <t>субсидий на реализацию по обеспечению
жильем молодых семей, за девять месяцев 2024 года</t>
  </si>
  <si>
    <t>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девять месяцев 2024 года</t>
  </si>
  <si>
    <t>субсидий местным бюджетам на реализацию программ формирования современной городской среды, за девять месяцев 2024 года</t>
  </si>
  <si>
    <t>субсидий  на создание виртуальных концертных залов за девять месяцев 2024 года</t>
  </si>
  <si>
    <t>cубсидий на софинансирование расходных обязательств, связанных с реализацией федеральной целевой программы "Увековечение памяти погибших при защите Отечества на 2019 - 2024 годы"
 за девять месяцев 2024 года</t>
  </si>
  <si>
    <t>субсидий из республиканского бюджета Республики Тыва бюджетам муниципальных образований Республики Тыва на реализацию губернаторского проекта "Сорунза", за девять месяцев 2024 года</t>
  </si>
  <si>
    <t>субсидий на создание модельных муниципальных библиотек за девять месяцев 2024 года</t>
  </si>
  <si>
    <t>субсидий местным бюджетам на подготовку проектов межевания
земельных участков и на проведение кадастровых работ
 за девять месяцев 2024 года</t>
  </si>
  <si>
    <t>субсидий местным бюджетам на софинансирование расходов по содержанию имущества образовательных учреждений за девять месяцев 2024 года</t>
  </si>
  <si>
    <t>субсидий на улучшение жилищных условий граждан, проживающих на сельских территориях, в рамках реализации государственной программы "Комплексное развитие сельских территорий" за девять месяцев 2024 года</t>
  </si>
  <si>
    <t>субсидий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 за девять месяцев 2024 года</t>
  </si>
  <si>
    <t>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девять месяцев 2024 года</t>
  </si>
  <si>
    <t>субсидий местным бюджетам на оплату услуг доступа к сети "Интернет" социально значимых объектов, за девять месяцев 2024 года</t>
  </si>
  <si>
    <t>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девять месяцев 2024 года</t>
  </si>
  <si>
    <t>субсидий на реализацию мероприятий по благоустройству сельских территорий         за девять месяцев 2024 года</t>
  </si>
  <si>
    <t>субсидии на строительство жилья, предоставляемого по договору найма жилого помещения за девять месяцев 2024 года</t>
  </si>
  <si>
    <t>субсидии на современный облик сельских территорий за девять месяцев 2024 года</t>
  </si>
  <si>
    <t>субсидии на государственную поддержку отрасли культуры за девять месяцев 2024 года</t>
  </si>
  <si>
    <t>субсидии местным бюджетам на реконструкцию и строительство локальных систем водоснабжения  за девять месяцев 2024 года</t>
  </si>
  <si>
    <t>субсидии местным бюджетам на ликвидацию несанкционированных мест размещения отходов  за девять месяцев 2024 года</t>
  </si>
  <si>
    <t>субсидии местным бюджетам на обеспечение мероприятий по корректировке схем территориального планирования  за девять месяцев 2024 года</t>
  </si>
  <si>
    <t>Субсидии местным бюджетам на обеспечение мероприятий по модернизации систем коммунальной инфраструктуры  за девять месяцев 2024 года</t>
  </si>
  <si>
    <t>Субвенции на выплаты денежных средств на содержание детей в семьях опекунов (попечителей), в приемных семьях и вознаграждения, причитающегося приемным родителям за девять месяцев 2024 года</t>
  </si>
  <si>
    <t>Субвенции на выплаты денежных средств на содержание детей в семьях опекунов (попечителей), в приемных семьях и вознаграждения, причитающегося приемным родителям, за девять месяцев 2024 года</t>
  </si>
  <si>
    <t xml:space="preserve">субвенций на реализацию Закона Республики Тыва "О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девять месяцев 2024 года </t>
  </si>
  <si>
    <t>субвенций на компенсацию отдельным категориям граждан оплаты взноса на капитальный ремонт общего имущества в многоквартирном доме,                             за девять месяцев 2024 года</t>
  </si>
  <si>
    <t xml:space="preserve"> субвенций на оплату жилищно-коммунальных услуг отдельным категориям граждан, за девять месяцев 2024 года</t>
  </si>
  <si>
    <t>субвенций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N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по предоставлению гражданам субсидий на оплату жилых помещений и коммунальных услуг, за девять месяцев 2024 года</t>
  </si>
  <si>
    <t>субвенций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N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организации предоставления гражданам субсидий на оплату жилых помещений и коммунальных услуг, за девять месяцев 2024 года</t>
  </si>
  <si>
    <t>субвенций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N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ветеранов труда и тружеников тыла,  за девять месяцев 2024 года</t>
  </si>
  <si>
    <t>субвенций местным бюджетам на осуществление переданных полномочий Республики Тыва органам местного самоуправления Республики Тыва в соответствии со статьей 1 Закона Республики Тыва от 28 декабря 2005 года N 1554 ВХ-1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 за девять месяцев 2024 года</t>
  </si>
  <si>
    <t>субвенций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N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осуществления назначения и выплаты ежемесячного пособия на ребенка, за девять месяцев 2024 года</t>
  </si>
  <si>
    <t>субвенций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№1560 ВХ-1 "О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 полномочий Республики Тыва в области социальной поддержки реабилитированных лиц и лиц, признанных пострадавшими от политических репрессий, за девять месяцев 2024 года</t>
  </si>
  <si>
    <t>субвенций местным бюджетам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 за девять месяцев 2024 года</t>
  </si>
  <si>
    <t xml:space="preserve"> субвенций на осуществление переданных полномочий по образованию и организации деятельности комиссий по делам несовершеннолетних, за девять месяцев 2024 года</t>
  </si>
  <si>
    <t xml:space="preserve"> субвенций на осуществление государственных полномочий по созданию, организации и обеспечению деятельности административных комиссий             за девять месяцев 2024 года</t>
  </si>
  <si>
    <t>субвенций на реализацию Закона Республики Тыва "О погребении и похоронном деле в Республике Тыва" за девять месяцев 2024 года</t>
  </si>
  <si>
    <t xml:space="preserve"> субвенций на осуществление  первичного воинского учета на территориях, где отсутствуют военные комиссариаты за девять месяцев 2024 года</t>
  </si>
  <si>
    <t>субвенций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за девять месяцев 2024 года</t>
  </si>
  <si>
    <t>субвенций на мероприятия по проведению оздоровительной кампании детей, за девять месяцев 2024 года</t>
  </si>
  <si>
    <t>субвенций местным бюджетам на предоставление льгот сельским специалистам по жилищно-коммунальным услугам, за девять месяцев 2024 года</t>
  </si>
  <si>
    <t>субвенций на осуществление полномочий по составлению (изменению) списков кандидатов в присяжные заседатели федеральных судов общей юрисдикции в Республике Тыва за девять месяцев 2024 года</t>
  </si>
  <si>
    <t>субвенций на осуществление государственных полномочий по установлению запрета на розничную продажу алкогольной продукции в Республике Тыва за девять месяцев 2024 года</t>
  </si>
  <si>
    <t>субвенций на обеспечение равной доступности услуг общественного транспорта для отдельных категорий граждан за девять месяцев 2024 года</t>
  </si>
  <si>
    <t>субвенций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за девять месяцев 2024 года</t>
  </si>
  <si>
    <t>субвенций на содержание специалистов, осуществляющих переданные полномочия Республики Тыва по опеке и попечительству за девять месяцев 2024 года</t>
  </si>
  <si>
    <t>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девять месяцев 2024 года</t>
  </si>
  <si>
    <t>иных межбюджетных трансфертов местным бюджетам на организацию бесплатного питания отдельным категориям учащихся государственных и муниципальных образовательных учреждений Республики Тыва за девять месяцев 2024 года</t>
  </si>
  <si>
    <t>межбюджетных трансфертов на финансовое обеспечение расходов, связанных с премированием победителей республиканского конкурса среди сельских населенных пунктов Республики Тыва "Трезвое село - 2022"  за девять месяцев 2024 года</t>
  </si>
  <si>
    <t>иные межбюджетные трансферты местным бюджетам за лучшую организацию деятельности по благоустройству, озеленению и чистоте  за девять месяцев 2024 года</t>
  </si>
  <si>
    <t xml:space="preserve">      межбюджетных трансфертов местным бюджетам из резервного фонда высшего исполнительного органа государственной власти Республики Тыва  за девять месяцев 2024 года</t>
  </si>
  <si>
    <t>иных межбюджетных трансфертов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исполнительной власти Республики Тыва 
за девять месяцев 2024 года</t>
  </si>
  <si>
    <t>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за девять месяцев 2024 года</t>
  </si>
  <si>
    <t>субсидий местным бюджетам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  за девять месяцев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</si>
</sst>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0.00_);_(* \(#,##0.00\);_(* &quot;-&quot;??_);_(@_)"/>
    <numFmt numFmtId="166" formatCode="#,##0.0"/>
    <numFmt numFmtId="167" formatCode="#,##0.0_ ;[Red]\-#,##0.0\ "/>
    <numFmt numFmtId="168" formatCode="#,##0.0000;[Red]\-#,##0.0000;0.0000"/>
    <numFmt numFmtId="169" formatCode="#,##0.00_р_."/>
    <numFmt numFmtId="170" formatCode="#,##0.00000"/>
    <numFmt numFmtId="171" formatCode="#,##0.0_р_."/>
    <numFmt numFmtId="172" formatCode="0.00000"/>
    <numFmt numFmtId="173" formatCode="#,##0.00000;[Red]\-#,##0.00000;0.00000"/>
    <numFmt numFmtId="174" formatCode="#,##0.000_р_."/>
  </numFmts>
  <fonts count="42" x14ac:knownFonts="1">
    <font>
      <sz val="10"/>
      <name val="Arial"/>
    </font>
    <font>
      <sz val="10"/>
      <name val="Arial"/>
    </font>
    <font>
      <sz val="12"/>
      <name val="Times New Roman"/>
      <family val="1"/>
      <charset val="204"/>
    </font>
    <font>
      <sz val="10"/>
      <name val="Arial Cyr"/>
      <charset val="204"/>
    </font>
    <font>
      <b/>
      <sz val="12"/>
      <name val="Times New Roman"/>
      <family val="1"/>
      <charset val="204"/>
    </font>
    <font>
      <b/>
      <sz val="12"/>
      <color indexed="8"/>
      <name val="Times New Roman"/>
      <family val="1"/>
      <charset val="204"/>
    </font>
    <font>
      <sz val="10"/>
      <name val="Times New Roman"/>
      <family val="1"/>
      <charset val="204"/>
    </font>
    <font>
      <sz val="11"/>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Cyr"/>
      <charset val="204"/>
    </font>
    <font>
      <b/>
      <sz val="11"/>
      <color indexed="18"/>
      <name val="Times New Roman"/>
      <family val="1"/>
      <charset val="204"/>
    </font>
    <font>
      <sz val="8"/>
      <name val="Arial"/>
      <family val="2"/>
      <charset val="204"/>
    </font>
    <font>
      <sz val="10"/>
      <name val="Arial"/>
      <family val="2"/>
      <charset val="204"/>
    </font>
    <font>
      <sz val="8"/>
      <name val="Arial Cyr"/>
      <charset val="204"/>
    </font>
    <font>
      <b/>
      <sz val="12"/>
      <color indexed="18"/>
      <name val="Times New Roman"/>
      <family val="1"/>
      <charset val="204"/>
    </font>
    <font>
      <sz val="12"/>
      <color indexed="8"/>
      <name val="Times New Roman"/>
      <family val="1"/>
      <charset val="204"/>
    </font>
    <font>
      <sz val="10"/>
      <name val="Arial Cyr"/>
    </font>
    <font>
      <sz val="14"/>
      <name val="Times New Roman"/>
      <family val="1"/>
      <charset val="204"/>
    </font>
    <font>
      <b/>
      <sz val="14"/>
      <name val="Times New Roman"/>
      <family val="1"/>
      <charset val="204"/>
    </font>
    <font>
      <b/>
      <sz val="10"/>
      <name val="Arial"/>
      <family val="2"/>
      <charset val="204"/>
    </font>
    <font>
      <i/>
      <sz val="8"/>
      <color indexed="23"/>
      <name val="Arial"/>
      <family val="2"/>
      <charset val="204"/>
    </font>
    <font>
      <sz val="10"/>
      <color indexed="62"/>
      <name val="Arial"/>
      <family val="2"/>
      <charset val="204"/>
    </font>
    <font>
      <sz val="11"/>
      <color theme="1"/>
      <name val="Calibri"/>
      <family val="2"/>
      <charset val="204"/>
      <scheme val="minor"/>
    </font>
    <font>
      <sz val="11"/>
      <color theme="1"/>
      <name val="Calibri"/>
      <family val="2"/>
      <scheme val="minor"/>
    </font>
    <font>
      <sz val="12"/>
      <color theme="1"/>
      <name val="Times New Roman"/>
      <family val="1"/>
      <charset val="204"/>
    </font>
    <font>
      <b/>
      <sz val="14"/>
      <color rgb="FFFF0000"/>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99">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7" borderId="1" applyNumberFormat="0" applyAlignment="0" applyProtection="0"/>
    <xf numFmtId="0" fontId="11" fillId="20" borderId="2" applyNumberFormat="0" applyAlignment="0" applyProtection="0"/>
    <xf numFmtId="0" fontId="12" fillId="20" borderId="1" applyNumberFormat="0" applyAlignment="0" applyProtection="0"/>
    <xf numFmtId="0" fontId="28" fillId="0" borderId="3" applyNumberFormat="0">
      <alignment horizontal="right" vertical="top"/>
    </xf>
    <xf numFmtId="0" fontId="28" fillId="0" borderId="3" applyNumberFormat="0">
      <alignment horizontal="right" vertical="top"/>
    </xf>
    <xf numFmtId="0" fontId="28" fillId="21" borderId="3" applyNumberFormat="0">
      <alignment horizontal="right" vertical="top"/>
    </xf>
    <xf numFmtId="49" fontId="28" fillId="20" borderId="3">
      <alignment horizontal="left" vertical="top"/>
    </xf>
    <xf numFmtId="49" fontId="35" fillId="0" borderId="3">
      <alignment horizontal="left" vertical="top"/>
    </xf>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8" fillId="11" borderId="3">
      <alignment horizontal="left" vertical="top" wrapText="1"/>
    </xf>
    <xf numFmtId="0" fontId="35" fillId="0" borderId="3">
      <alignment horizontal="left" vertical="top" wrapText="1"/>
    </xf>
    <xf numFmtId="0" fontId="28" fillId="2" borderId="3">
      <alignment horizontal="left" vertical="top" wrapText="1"/>
    </xf>
    <xf numFmtId="0" fontId="28" fillId="22" borderId="3">
      <alignment horizontal="left" vertical="top" wrapText="1"/>
    </xf>
    <xf numFmtId="0" fontId="28" fillId="23" borderId="3">
      <alignment horizontal="left" vertical="top" wrapText="1"/>
    </xf>
    <xf numFmtId="0" fontId="28" fillId="24" borderId="3">
      <alignment horizontal="left" vertical="top" wrapText="1"/>
    </xf>
    <xf numFmtId="0" fontId="28" fillId="0" borderId="3">
      <alignment horizontal="left" vertical="top" wrapText="1"/>
    </xf>
    <xf numFmtId="0" fontId="36" fillId="0" borderId="0">
      <alignment horizontal="left" vertical="top"/>
    </xf>
    <xf numFmtId="0" fontId="16" fillId="0" borderId="7" applyNumberFormat="0" applyFill="0" applyAlignment="0" applyProtection="0"/>
    <xf numFmtId="0" fontId="17" fillId="25" borderId="8" applyNumberFormat="0" applyAlignment="0" applyProtection="0"/>
    <xf numFmtId="0" fontId="18" fillId="0" borderId="0" applyNumberFormat="0" applyFill="0" applyBorder="0" applyAlignment="0" applyProtection="0"/>
    <xf numFmtId="0" fontId="19" fillId="26"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3" fillId="0" borderId="0"/>
    <xf numFmtId="0" fontId="28" fillId="0" borderId="0"/>
    <xf numFmtId="0" fontId="28"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38" fillId="0" borderId="0"/>
    <xf numFmtId="0" fontId="2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2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28" fillId="0" borderId="0"/>
    <xf numFmtId="0" fontId="3" fillId="0" borderId="0"/>
    <xf numFmtId="0" fontId="28" fillId="0" borderId="0"/>
    <xf numFmtId="0" fontId="28" fillId="0" borderId="0"/>
    <xf numFmtId="0" fontId="3" fillId="0" borderId="0"/>
    <xf numFmtId="0" fontId="38" fillId="0" borderId="0"/>
    <xf numFmtId="0" fontId="38"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 fillId="0" borderId="0"/>
    <xf numFmtId="0" fontId="28" fillId="0" borderId="0"/>
    <xf numFmtId="0" fontId="2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2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2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2" fillId="0" borderId="0"/>
    <xf numFmtId="0" fontId="28" fillId="0" borderId="0"/>
    <xf numFmtId="0" fontId="3" fillId="0" borderId="0"/>
    <xf numFmtId="0" fontId="3" fillId="0" borderId="0"/>
    <xf numFmtId="0" fontId="28" fillId="11" borderId="9" applyNumberFormat="0">
      <alignment horizontal="right" vertical="top"/>
    </xf>
    <xf numFmtId="0" fontId="28" fillId="2" borderId="9" applyNumberFormat="0">
      <alignment horizontal="right" vertical="top"/>
    </xf>
    <xf numFmtId="0" fontId="28" fillId="0" borderId="3" applyNumberFormat="0">
      <alignment horizontal="right" vertical="top"/>
    </xf>
    <xf numFmtId="0" fontId="28" fillId="0" borderId="3" applyNumberFormat="0">
      <alignment horizontal="right" vertical="top"/>
    </xf>
    <xf numFmtId="0" fontId="28" fillId="22" borderId="9" applyNumberFormat="0">
      <alignment horizontal="right" vertical="top"/>
    </xf>
    <xf numFmtId="0" fontId="28" fillId="0" borderId="3" applyNumberFormat="0">
      <alignment horizontal="right" vertical="top"/>
    </xf>
    <xf numFmtId="0" fontId="20" fillId="3" borderId="0" applyNumberFormat="0" applyBorder="0" applyAlignment="0" applyProtection="0"/>
    <xf numFmtId="0" fontId="21" fillId="0" borderId="0" applyNumberFormat="0" applyFill="0" applyBorder="0" applyAlignment="0" applyProtection="0"/>
    <xf numFmtId="0" fontId="1" fillId="27" borderId="10" applyNumberFormat="0" applyFont="0" applyAlignment="0" applyProtection="0"/>
    <xf numFmtId="0" fontId="28" fillId="27" borderId="10" applyNumberFormat="0" applyFont="0" applyAlignment="0" applyProtection="0"/>
    <xf numFmtId="0" fontId="28" fillId="27" borderId="10" applyNumberFormat="0" applyFont="0" applyAlignment="0" applyProtection="0"/>
    <xf numFmtId="49" fontId="37" fillId="26" borderId="3">
      <alignment horizontal="left" vertical="top" wrapText="1"/>
    </xf>
    <xf numFmtId="49" fontId="28" fillId="0" borderId="3">
      <alignment horizontal="left" vertical="top" wrapText="1"/>
    </xf>
    <xf numFmtId="0" fontId="22" fillId="0" borderId="11" applyNumberFormat="0" applyFill="0" applyAlignment="0" applyProtection="0"/>
    <xf numFmtId="0" fontId="23" fillId="0" borderId="0" applyNumberForma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 fillId="0" borderId="0" applyFont="0" applyFill="0" applyBorder="0" applyAlignment="0" applyProtection="0"/>
    <xf numFmtId="165" fontId="2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38" fillId="0" borderId="0" applyFont="0" applyFill="0" applyBorder="0" applyAlignment="0" applyProtection="0"/>
    <xf numFmtId="164" fontId="2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4" fillId="4" borderId="0" applyNumberFormat="0" applyBorder="0" applyAlignment="0" applyProtection="0"/>
    <xf numFmtId="0" fontId="28" fillId="24" borderId="3">
      <alignment horizontal="left" vertical="top" wrapText="1"/>
    </xf>
    <xf numFmtId="0" fontId="28" fillId="0" borderId="3">
      <alignment horizontal="left" vertical="top" wrapText="1"/>
    </xf>
  </cellStyleXfs>
  <cellXfs count="201">
    <xf numFmtId="0" fontId="0" fillId="0" borderId="0" xfId="0"/>
    <xf numFmtId="0" fontId="2" fillId="0" borderId="0" xfId="648" applyFont="1"/>
    <xf numFmtId="0" fontId="2" fillId="0" borderId="0" xfId="0" applyFont="1"/>
    <xf numFmtId="0" fontId="2" fillId="0" borderId="0" xfId="0" applyFont="1" applyAlignment="1">
      <alignment horizontal="right"/>
    </xf>
    <xf numFmtId="0" fontId="4" fillId="0" borderId="0" xfId="0" applyFont="1" applyAlignment="1">
      <alignment horizontal="center"/>
    </xf>
    <xf numFmtId="0" fontId="4" fillId="0" borderId="12" xfId="0" applyFont="1" applyBorder="1" applyAlignment="1">
      <alignment horizontal="center" vertical="center" wrapText="1"/>
    </xf>
    <xf numFmtId="0" fontId="2" fillId="0" borderId="13" xfId="0" applyFont="1" applyBorder="1" applyAlignment="1">
      <alignment horizontal="center"/>
    </xf>
    <xf numFmtId="0" fontId="3" fillId="0" borderId="0" xfId="647"/>
    <xf numFmtId="0" fontId="3" fillId="0" borderId="0" xfId="647" applyBorder="1"/>
    <xf numFmtId="0" fontId="25" fillId="0" borderId="0" xfId="647" applyFont="1" applyBorder="1"/>
    <xf numFmtId="0" fontId="25" fillId="0" borderId="0" xfId="647" applyFont="1"/>
    <xf numFmtId="0" fontId="6" fillId="0" borderId="0" xfId="647" applyNumberFormat="1" applyFont="1" applyFill="1" applyBorder="1" applyAlignment="1" applyProtection="1">
      <alignment vertical="top"/>
    </xf>
    <xf numFmtId="14" fontId="26" fillId="0" borderId="0" xfId="647" applyNumberFormat="1" applyFont="1" applyFill="1" applyBorder="1" applyAlignment="1">
      <alignment horizontal="left" vertical="top" wrapText="1"/>
    </xf>
    <xf numFmtId="2" fontId="6" fillId="0" borderId="0" xfId="647" applyNumberFormat="1" applyFont="1" applyFill="1" applyBorder="1" applyAlignment="1" applyProtection="1">
      <alignment horizontal="center" vertical="top"/>
    </xf>
    <xf numFmtId="0" fontId="2" fillId="0" borderId="0" xfId="0" applyFont="1" applyFill="1" applyAlignment="1">
      <alignment horizontal="right"/>
    </xf>
    <xf numFmtId="0" fontId="7" fillId="0" borderId="0" xfId="0" applyFont="1" applyAlignment="1">
      <alignment horizontal="right"/>
    </xf>
    <xf numFmtId="0" fontId="2" fillId="0" borderId="0" xfId="0" applyFont="1" applyFill="1" applyAlignment="1"/>
    <xf numFmtId="0" fontId="4" fillId="0" borderId="12" xfId="0" applyFont="1" applyFill="1" applyBorder="1" applyAlignment="1">
      <alignment horizontal="center" vertical="center" wrapText="1"/>
    </xf>
    <xf numFmtId="0" fontId="4" fillId="0" borderId="14" xfId="0" applyFont="1" applyBorder="1" applyAlignment="1">
      <alignment horizontal="center" vertical="center" wrapText="1"/>
    </xf>
    <xf numFmtId="0" fontId="0" fillId="0" borderId="0" xfId="0" applyBorder="1"/>
    <xf numFmtId="0" fontId="4" fillId="0" borderId="0" xfId="0" applyFont="1" applyBorder="1" applyAlignment="1">
      <alignment horizontal="center"/>
    </xf>
    <xf numFmtId="0" fontId="7" fillId="0" borderId="0" xfId="0" applyFont="1" applyFill="1" applyBorder="1" applyAlignment="1">
      <alignment vertical="center" wrapText="1"/>
    </xf>
    <xf numFmtId="0" fontId="2" fillId="0" borderId="0" xfId="0" applyFont="1" applyBorder="1" applyAlignment="1">
      <alignment horizontal="right"/>
    </xf>
    <xf numFmtId="0" fontId="2" fillId="0" borderId="0" xfId="0" applyFont="1" applyBorder="1" applyAlignment="1"/>
    <xf numFmtId="0" fontId="6" fillId="0" borderId="0" xfId="0" applyFont="1"/>
    <xf numFmtId="0" fontId="4" fillId="0" borderId="12" xfId="0" applyFont="1" applyBorder="1" applyAlignment="1">
      <alignment horizontal="center" vertical="center"/>
    </xf>
    <xf numFmtId="0" fontId="6" fillId="0" borderId="0" xfId="0" applyFont="1" applyBorder="1"/>
    <xf numFmtId="0" fontId="2" fillId="0" borderId="0" xfId="0" applyFont="1" applyFill="1" applyBorder="1" applyAlignment="1">
      <alignment vertical="center" wrapText="1"/>
    </xf>
    <xf numFmtId="0" fontId="2" fillId="0" borderId="0" xfId="0" applyFont="1" applyBorder="1"/>
    <xf numFmtId="0" fontId="2" fillId="0" borderId="15" xfId="0" applyFont="1" applyBorder="1" applyAlignment="1">
      <alignment horizontal="right"/>
    </xf>
    <xf numFmtId="0" fontId="0" fillId="0" borderId="0" xfId="0" applyAlignment="1">
      <alignment horizontal="center" vertical="center"/>
    </xf>
    <xf numFmtId="0" fontId="2" fillId="0" borderId="0" xfId="647" applyNumberFormat="1" applyFont="1" applyFill="1" applyBorder="1" applyAlignment="1" applyProtection="1">
      <alignment horizontal="center" vertical="center"/>
    </xf>
    <xf numFmtId="0" fontId="30" fillId="0" borderId="0" xfId="647" applyFont="1" applyFill="1" applyBorder="1" applyAlignment="1">
      <alignment horizontal="center" vertical="center"/>
    </xf>
    <xf numFmtId="0" fontId="2" fillId="0" borderId="0" xfId="647" applyFont="1" applyAlignment="1">
      <alignment horizontal="center" vertical="center"/>
    </xf>
    <xf numFmtId="0" fontId="2" fillId="0" borderId="15" xfId="0" applyFont="1" applyBorder="1" applyAlignment="1"/>
    <xf numFmtId="167" fontId="5" fillId="0" borderId="16" xfId="0" applyNumberFormat="1" applyFont="1" applyBorder="1" applyAlignment="1">
      <alignment horizontal="center" vertical="center" wrapText="1"/>
    </xf>
    <xf numFmtId="167" fontId="4" fillId="0" borderId="16" xfId="0" applyNumberFormat="1" applyFont="1" applyBorder="1" applyAlignment="1">
      <alignment horizontal="center" vertical="center"/>
    </xf>
    <xf numFmtId="0" fontId="6" fillId="0" borderId="0" xfId="0" applyFont="1" applyAlignment="1"/>
    <xf numFmtId="166" fontId="0" fillId="0" borderId="0" xfId="0" applyNumberFormat="1"/>
    <xf numFmtId="0" fontId="2" fillId="28" borderId="17" xfId="0" applyNumberFormat="1" applyFont="1" applyFill="1" applyBorder="1" applyAlignment="1">
      <alignment horizontal="center" vertical="center"/>
    </xf>
    <xf numFmtId="169" fontId="31" fillId="28" borderId="18" xfId="0" applyNumberFormat="1" applyFont="1" applyFill="1" applyBorder="1" applyAlignment="1">
      <alignment horizontal="left" vertical="center" wrapText="1"/>
    </xf>
    <xf numFmtId="166" fontId="2" fillId="28" borderId="18" xfId="0" applyNumberFormat="1" applyFont="1" applyFill="1" applyBorder="1" applyAlignment="1">
      <alignment horizontal="center" vertical="center"/>
    </xf>
    <xf numFmtId="169" fontId="31" fillId="28" borderId="17" xfId="0" applyNumberFormat="1" applyFont="1" applyFill="1" applyBorder="1" applyAlignment="1">
      <alignment horizontal="left" vertical="center" wrapText="1"/>
    </xf>
    <xf numFmtId="166" fontId="2" fillId="28" borderId="18" xfId="357" applyNumberFormat="1" applyFont="1" applyFill="1" applyBorder="1" applyAlignment="1" applyProtection="1">
      <alignment horizontal="center" vertical="center" wrapText="1"/>
      <protection hidden="1"/>
    </xf>
    <xf numFmtId="0" fontId="2" fillId="28" borderId="19" xfId="648" applyNumberFormat="1" applyFont="1" applyFill="1" applyBorder="1" applyAlignment="1">
      <alignment horizontal="center" vertical="center"/>
    </xf>
    <xf numFmtId="166" fontId="2" fillId="28" borderId="18" xfId="645" applyNumberFormat="1" applyFont="1" applyFill="1" applyBorder="1" applyAlignment="1">
      <alignment horizontal="center" vertical="center"/>
    </xf>
    <xf numFmtId="0" fontId="4" fillId="0" borderId="12" xfId="647" applyNumberFormat="1" applyFont="1" applyFill="1" applyBorder="1" applyAlignment="1" applyProtection="1">
      <alignment horizontal="center" vertical="center" wrapText="1"/>
    </xf>
    <xf numFmtId="167" fontId="2" fillId="0" borderId="0" xfId="647" applyNumberFormat="1" applyFont="1" applyFill="1" applyBorder="1" applyAlignment="1" applyProtection="1">
      <alignment horizontal="center" vertical="center"/>
    </xf>
    <xf numFmtId="167" fontId="2" fillId="0" borderId="0" xfId="647" applyNumberFormat="1" applyFont="1" applyBorder="1" applyAlignment="1">
      <alignment horizontal="center" vertical="center"/>
    </xf>
    <xf numFmtId="0" fontId="2" fillId="0" borderId="0" xfId="647" applyNumberFormat="1" applyFont="1" applyFill="1" applyBorder="1" applyAlignment="1" applyProtection="1">
      <alignment horizontal="left" vertical="top" wrapText="1"/>
    </xf>
    <xf numFmtId="0" fontId="2" fillId="0" borderId="0" xfId="647" applyNumberFormat="1" applyFont="1" applyFill="1" applyBorder="1" applyAlignment="1" applyProtection="1">
      <alignment horizontal="left" vertical="top"/>
    </xf>
    <xf numFmtId="0" fontId="4" fillId="0" borderId="0" xfId="647" applyNumberFormat="1" applyFont="1" applyFill="1" applyBorder="1" applyAlignment="1" applyProtection="1">
      <alignment vertical="top"/>
    </xf>
    <xf numFmtId="167" fontId="4" fillId="0" borderId="0" xfId="647" applyNumberFormat="1" applyFont="1" applyFill="1" applyBorder="1" applyAlignment="1" applyProtection="1">
      <alignment horizontal="center" vertical="center"/>
    </xf>
    <xf numFmtId="167" fontId="4" fillId="0" borderId="0" xfId="647" applyNumberFormat="1" applyFont="1" applyBorder="1" applyAlignment="1">
      <alignment horizontal="center" vertical="center"/>
    </xf>
    <xf numFmtId="0" fontId="2" fillId="0" borderId="0" xfId="647" applyFont="1" applyBorder="1" applyAlignment="1">
      <alignment horizontal="center" vertical="center"/>
    </xf>
    <xf numFmtId="166" fontId="2" fillId="28" borderId="0" xfId="556" applyNumberFormat="1" applyFont="1" applyFill="1" applyBorder="1" applyAlignment="1">
      <alignment horizontal="center" vertical="center" wrapText="1"/>
    </xf>
    <xf numFmtId="169" fontId="2" fillId="28" borderId="19" xfId="648" applyNumberFormat="1" applyFont="1" applyFill="1" applyBorder="1" applyAlignment="1">
      <alignment horizontal="left" vertical="center"/>
    </xf>
    <xf numFmtId="166" fontId="2" fillId="28" borderId="12" xfId="0" applyNumberFormat="1" applyFont="1" applyFill="1" applyBorder="1" applyAlignment="1">
      <alignment horizontal="center" vertical="center"/>
    </xf>
    <xf numFmtId="174" fontId="2" fillId="28" borderId="18" xfId="357" applyNumberFormat="1" applyFont="1" applyFill="1" applyBorder="1" applyAlignment="1" applyProtection="1">
      <alignment horizontal="center" vertical="center" wrapText="1"/>
      <protection hidden="1"/>
    </xf>
    <xf numFmtId="174" fontId="2" fillId="28" borderId="18" xfId="645" applyNumberFormat="1" applyFont="1" applyFill="1" applyBorder="1" applyAlignment="1">
      <alignment horizontal="center" vertical="center"/>
    </xf>
    <xf numFmtId="0" fontId="4" fillId="0" borderId="14" xfId="0" applyFont="1" applyFill="1" applyBorder="1" applyAlignment="1">
      <alignment horizontal="center" vertical="center" wrapText="1"/>
    </xf>
    <xf numFmtId="171" fontId="2" fillId="28" borderId="18" xfId="645" applyNumberFormat="1" applyFont="1" applyFill="1" applyBorder="1" applyAlignment="1">
      <alignment horizontal="center" vertical="center"/>
    </xf>
    <xf numFmtId="174" fontId="2" fillId="28" borderId="18" xfId="646" applyNumberFormat="1" applyFont="1" applyFill="1" applyBorder="1" applyAlignment="1" applyProtection="1">
      <alignment horizontal="center" vertical="center" wrapText="1"/>
      <protection hidden="1"/>
    </xf>
    <xf numFmtId="0" fontId="4" fillId="0" borderId="16" xfId="0" applyFont="1" applyBorder="1" applyAlignment="1"/>
    <xf numFmtId="166" fontId="4" fillId="28" borderId="16" xfId="0" applyNumberFormat="1" applyFont="1" applyFill="1" applyBorder="1" applyAlignment="1">
      <alignment horizontal="center" vertical="center"/>
    </xf>
    <xf numFmtId="0" fontId="33" fillId="0" borderId="0" xfId="0" applyFont="1"/>
    <xf numFmtId="0" fontId="33" fillId="0" borderId="0" xfId="0" applyFont="1" applyFill="1" applyAlignment="1">
      <alignment horizontal="right"/>
    </xf>
    <xf numFmtId="0" fontId="34" fillId="0" borderId="0" xfId="0" applyFont="1" applyAlignment="1">
      <alignment horizontal="center"/>
    </xf>
    <xf numFmtId="0" fontId="33" fillId="0" borderId="0" xfId="0" applyFont="1" applyBorder="1"/>
    <xf numFmtId="168" fontId="33" fillId="28" borderId="0" xfId="327" applyNumberFormat="1" applyFont="1" applyFill="1" applyBorder="1" applyAlignment="1" applyProtection="1">
      <alignment horizontal="center" vertical="center" wrapText="1"/>
      <protection hidden="1"/>
    </xf>
    <xf numFmtId="173" fontId="33" fillId="0" borderId="0" xfId="0" applyNumberFormat="1" applyFont="1" applyBorder="1"/>
    <xf numFmtId="172" fontId="33" fillId="0" borderId="0" xfId="0" applyNumberFormat="1" applyFont="1" applyBorder="1"/>
    <xf numFmtId="0" fontId="33" fillId="0" borderId="0" xfId="0" applyFont="1" applyBorder="1" applyAlignment="1">
      <alignment horizontal="center" vertical="center"/>
    </xf>
    <xf numFmtId="0" fontId="33" fillId="0" borderId="0" xfId="0" applyFont="1" applyAlignment="1">
      <alignment horizontal="center" vertical="center"/>
    </xf>
    <xf numFmtId="0" fontId="2" fillId="0" borderId="15" xfId="0" applyFont="1" applyBorder="1" applyAlignment="1">
      <alignment horizontal="right" vertical="center"/>
    </xf>
    <xf numFmtId="167" fontId="4" fillId="28" borderId="16" xfId="0" applyNumberFormat="1" applyFont="1" applyFill="1" applyBorder="1" applyAlignment="1">
      <alignment horizontal="center" vertical="center"/>
    </xf>
    <xf numFmtId="166" fontId="2" fillId="28" borderId="19" xfId="664" applyNumberFormat="1" applyFont="1" applyFill="1" applyBorder="1" applyAlignment="1">
      <alignment horizontal="center" vertical="center"/>
    </xf>
    <xf numFmtId="166" fontId="2" fillId="28" borderId="18" xfId="664" applyNumberFormat="1" applyFont="1" applyFill="1" applyBorder="1" applyAlignment="1">
      <alignment horizontal="center" vertical="center"/>
    </xf>
    <xf numFmtId="166" fontId="2" fillId="28" borderId="17" xfId="664" applyNumberFormat="1" applyFont="1" applyFill="1" applyBorder="1" applyAlignment="1">
      <alignment horizontal="center" vertical="center"/>
    </xf>
    <xf numFmtId="166" fontId="4" fillId="0" borderId="16" xfId="0" applyNumberFormat="1" applyFont="1" applyFill="1" applyBorder="1" applyAlignment="1">
      <alignment horizontal="center"/>
    </xf>
    <xf numFmtId="0" fontId="2" fillId="0" borderId="16" xfId="0" applyFont="1" applyBorder="1" applyAlignment="1">
      <alignment horizontal="center"/>
    </xf>
    <xf numFmtId="0" fontId="2" fillId="28" borderId="18" xfId="0" applyNumberFormat="1" applyFont="1" applyFill="1" applyBorder="1" applyAlignment="1">
      <alignment horizontal="center" vertical="center"/>
    </xf>
    <xf numFmtId="166" fontId="2" fillId="28" borderId="18" xfId="327" applyNumberFormat="1" applyFont="1" applyFill="1" applyBorder="1" applyAlignment="1" applyProtection="1">
      <alignment horizontal="center" vertical="center" wrapText="1"/>
      <protection hidden="1"/>
    </xf>
    <xf numFmtId="0" fontId="5" fillId="0" borderId="16" xfId="0" applyFont="1" applyBorder="1" applyAlignment="1">
      <alignment horizontal="left" vertical="center" wrapText="1"/>
    </xf>
    <xf numFmtId="166" fontId="5" fillId="0" borderId="16" xfId="0" applyNumberFormat="1" applyFont="1" applyBorder="1" applyAlignment="1">
      <alignment horizontal="center" vertical="center" wrapText="1"/>
    </xf>
    <xf numFmtId="0" fontId="4" fillId="0" borderId="16" xfId="0" applyFont="1" applyBorder="1"/>
    <xf numFmtId="166" fontId="4" fillId="0" borderId="16" xfId="0" applyNumberFormat="1" applyFont="1" applyBorder="1" applyAlignment="1">
      <alignment horizontal="center"/>
    </xf>
    <xf numFmtId="0" fontId="34" fillId="0" borderId="0" xfId="647" applyNumberFormat="1" applyFont="1" applyFill="1" applyBorder="1" applyAlignment="1" applyProtection="1">
      <alignment horizontal="center" vertical="center" wrapText="1"/>
    </xf>
    <xf numFmtId="0" fontId="4" fillId="0" borderId="16" xfId="647" applyNumberFormat="1" applyFont="1" applyFill="1" applyBorder="1" applyAlignment="1" applyProtection="1">
      <alignment horizontal="center" vertical="center"/>
    </xf>
    <xf numFmtId="0" fontId="4" fillId="0" borderId="13" xfId="647" applyNumberFormat="1" applyFont="1" applyFill="1" applyBorder="1" applyAlignment="1" applyProtection="1">
      <alignment horizontal="left" vertical="top" wrapText="1"/>
    </xf>
    <xf numFmtId="166" fontId="4" fillId="0" borderId="16" xfId="647" applyNumberFormat="1" applyFont="1" applyFill="1" applyBorder="1" applyAlignment="1" applyProtection="1">
      <alignment horizontal="center" vertical="center"/>
    </xf>
    <xf numFmtId="166" fontId="2" fillId="28" borderId="20" xfId="357" applyNumberFormat="1" applyFont="1" applyFill="1" applyBorder="1" applyAlignment="1" applyProtection="1">
      <alignment horizontal="center" vertical="center" wrapText="1"/>
      <protection hidden="1"/>
    </xf>
    <xf numFmtId="166" fontId="2" fillId="28" borderId="21" xfId="357" applyNumberFormat="1" applyFont="1" applyFill="1" applyBorder="1" applyAlignment="1" applyProtection="1">
      <alignment horizontal="center" vertical="center" wrapText="1"/>
      <protection hidden="1"/>
    </xf>
    <xf numFmtId="166" fontId="5" fillId="0" borderId="22" xfId="0" applyNumberFormat="1" applyFont="1" applyBorder="1" applyAlignment="1">
      <alignment horizontal="center" vertical="center" wrapText="1"/>
    </xf>
    <xf numFmtId="171" fontId="2" fillId="28" borderId="18" xfId="646" applyNumberFormat="1" applyFont="1" applyFill="1" applyBorder="1" applyAlignment="1" applyProtection="1">
      <alignment horizontal="center" vertical="center" wrapText="1"/>
      <protection hidden="1"/>
    </xf>
    <xf numFmtId="166" fontId="2" fillId="28" borderId="21" xfId="0" applyNumberFormat="1" applyFont="1" applyFill="1" applyBorder="1" applyAlignment="1">
      <alignment horizontal="center" vertical="center"/>
    </xf>
    <xf numFmtId="0" fontId="28" fillId="0" borderId="0" xfId="0" applyFont="1"/>
    <xf numFmtId="0" fontId="2" fillId="0" borderId="14" xfId="0" applyFont="1" applyBorder="1" applyAlignment="1">
      <alignment horizontal="center" vertical="center" wrapText="1"/>
    </xf>
    <xf numFmtId="0" fontId="2" fillId="28" borderId="19" xfId="0" applyFont="1" applyFill="1" applyBorder="1" applyAlignment="1">
      <alignment horizontal="center"/>
    </xf>
    <xf numFmtId="0" fontId="2" fillId="28" borderId="19" xfId="0" applyFont="1" applyFill="1" applyBorder="1" applyAlignment="1"/>
    <xf numFmtId="171" fontId="2" fillId="28" borderId="12" xfId="555" applyNumberFormat="1" applyFont="1" applyFill="1" applyBorder="1" applyAlignment="1">
      <alignment horizontal="center" vertical="center" wrapText="1"/>
    </xf>
    <xf numFmtId="171" fontId="2" fillId="28" borderId="18" xfId="555" applyNumberFormat="1" applyFont="1" applyFill="1" applyBorder="1" applyAlignment="1">
      <alignment horizontal="center" vertical="center" wrapText="1"/>
    </xf>
    <xf numFmtId="166" fontId="2" fillId="28" borderId="18" xfId="555" applyNumberFormat="1" applyFont="1" applyFill="1" applyBorder="1" applyAlignment="1">
      <alignment horizontal="center" vertical="center" wrapText="1"/>
    </xf>
    <xf numFmtId="0" fontId="2" fillId="28" borderId="16" xfId="0" applyFont="1" applyFill="1" applyBorder="1"/>
    <xf numFmtId="0" fontId="4" fillId="28" borderId="16" xfId="0" applyFont="1" applyFill="1" applyBorder="1" applyAlignment="1"/>
    <xf numFmtId="166" fontId="2" fillId="28" borderId="21" xfId="555" applyNumberFormat="1" applyFont="1" applyFill="1" applyBorder="1" applyAlignment="1">
      <alignment horizontal="center" vertical="center" wrapText="1"/>
    </xf>
    <xf numFmtId="0" fontId="2" fillId="28" borderId="13" xfId="0" applyFont="1" applyFill="1" applyBorder="1" applyAlignment="1">
      <alignment horizontal="center"/>
    </xf>
    <xf numFmtId="166" fontId="4" fillId="28" borderId="13" xfId="0" applyNumberFormat="1" applyFont="1" applyFill="1" applyBorder="1" applyAlignment="1">
      <alignment horizontal="center"/>
    </xf>
    <xf numFmtId="166" fontId="4" fillId="28" borderId="16" xfId="555" applyNumberFormat="1" applyFont="1" applyFill="1" applyBorder="1" applyAlignment="1">
      <alignment horizontal="center" vertical="center" wrapText="1"/>
    </xf>
    <xf numFmtId="0" fontId="6" fillId="28" borderId="16" xfId="0" applyFont="1" applyFill="1" applyBorder="1" applyAlignment="1">
      <alignment horizontal="left" vertical="center"/>
    </xf>
    <xf numFmtId="0" fontId="4" fillId="28" borderId="16" xfId="0" applyFont="1" applyFill="1" applyBorder="1" applyAlignment="1">
      <alignment horizontal="left" vertical="center"/>
    </xf>
    <xf numFmtId="166" fontId="0" fillId="28" borderId="18" xfId="0" applyNumberFormat="1" applyFill="1" applyBorder="1" applyAlignment="1">
      <alignment horizontal="center" vertical="center"/>
    </xf>
    <xf numFmtId="166" fontId="0" fillId="28" borderId="17" xfId="0" applyNumberFormat="1" applyFill="1" applyBorder="1" applyAlignment="1">
      <alignment horizontal="center" vertical="center"/>
    </xf>
    <xf numFmtId="166" fontId="2" fillId="28" borderId="20" xfId="0" applyNumberFormat="1" applyFont="1" applyFill="1" applyBorder="1" applyAlignment="1">
      <alignment horizontal="center" vertical="center"/>
    </xf>
    <xf numFmtId="0" fontId="5" fillId="28" borderId="16" xfId="0" applyFont="1" applyFill="1" applyBorder="1" applyAlignment="1">
      <alignment horizontal="left" vertical="center" wrapText="1"/>
    </xf>
    <xf numFmtId="166" fontId="5" fillId="28" borderId="16" xfId="0" applyNumberFormat="1" applyFont="1" applyFill="1" applyBorder="1" applyAlignment="1">
      <alignment horizontal="center" vertical="center" wrapText="1"/>
    </xf>
    <xf numFmtId="171" fontId="2" fillId="28" borderId="20" xfId="0" applyNumberFormat="1" applyFont="1" applyFill="1" applyBorder="1" applyAlignment="1">
      <alignment horizontal="center"/>
    </xf>
    <xf numFmtId="171" fontId="2" fillId="28" borderId="21" xfId="0" applyNumberFormat="1" applyFont="1" applyFill="1" applyBorder="1" applyAlignment="1">
      <alignment horizontal="center"/>
    </xf>
    <xf numFmtId="0" fontId="2" fillId="28" borderId="16" xfId="0" applyFont="1" applyFill="1" applyBorder="1" applyAlignment="1">
      <alignment horizontal="center"/>
    </xf>
    <xf numFmtId="171" fontId="5" fillId="28" borderId="16" xfId="0" applyNumberFormat="1" applyFont="1" applyFill="1" applyBorder="1" applyAlignment="1">
      <alignment horizontal="center" vertical="center" wrapText="1"/>
    </xf>
    <xf numFmtId="171" fontId="4" fillId="28" borderId="16" xfId="0" applyNumberFormat="1" applyFont="1" applyFill="1" applyBorder="1" applyAlignment="1">
      <alignment horizontal="center" vertical="center"/>
    </xf>
    <xf numFmtId="171" fontId="4" fillId="28" borderId="16" xfId="0" applyNumberFormat="1" applyFont="1" applyFill="1" applyBorder="1" applyAlignment="1">
      <alignment horizontal="center"/>
    </xf>
    <xf numFmtId="171" fontId="2" fillId="28" borderId="20" xfId="0" applyNumberFormat="1" applyFont="1" applyFill="1" applyBorder="1" applyAlignment="1">
      <alignment horizontal="center" vertical="center"/>
    </xf>
    <xf numFmtId="171" fontId="2" fillId="28" borderId="21" xfId="0" applyNumberFormat="1" applyFont="1" applyFill="1" applyBorder="1" applyAlignment="1">
      <alignment horizontal="center" vertical="center"/>
    </xf>
    <xf numFmtId="167" fontId="2" fillId="28" borderId="21" xfId="0" applyNumberFormat="1" applyFont="1" applyFill="1" applyBorder="1" applyAlignment="1">
      <alignment horizontal="center" vertical="center"/>
    </xf>
    <xf numFmtId="167" fontId="5" fillId="28" borderId="16" xfId="0" applyNumberFormat="1" applyFont="1" applyFill="1" applyBorder="1" applyAlignment="1">
      <alignment horizontal="center" vertical="center" wrapText="1"/>
    </xf>
    <xf numFmtId="166" fontId="4" fillId="28" borderId="22" xfId="0" applyNumberFormat="1" applyFont="1" applyFill="1" applyBorder="1" applyAlignment="1">
      <alignment horizontal="center" vertical="center"/>
    </xf>
    <xf numFmtId="0" fontId="4" fillId="28" borderId="14" xfId="0" applyFont="1" applyFill="1" applyBorder="1" applyAlignment="1">
      <alignment horizontal="center" vertical="center"/>
    </xf>
    <xf numFmtId="0" fontId="4" fillId="0" borderId="14" xfId="0" applyFont="1" applyBorder="1" applyAlignment="1">
      <alignment horizontal="center" vertical="center"/>
    </xf>
    <xf numFmtId="169" fontId="2" fillId="28" borderId="12" xfId="648" applyNumberFormat="1" applyFont="1" applyFill="1" applyBorder="1" applyAlignment="1">
      <alignment horizontal="left" vertical="center"/>
    </xf>
    <xf numFmtId="166" fontId="4" fillId="28" borderId="16" xfId="645" applyNumberFormat="1" applyFont="1" applyFill="1" applyBorder="1" applyAlignment="1">
      <alignment horizontal="center" vertical="center"/>
    </xf>
    <xf numFmtId="0" fontId="4" fillId="28" borderId="14" xfId="0" applyFont="1" applyFill="1" applyBorder="1" applyAlignment="1">
      <alignment horizontal="center" vertical="center" wrapText="1"/>
    </xf>
    <xf numFmtId="0" fontId="2" fillId="28" borderId="18" xfId="648" applyNumberFormat="1" applyFont="1" applyFill="1" applyBorder="1" applyAlignment="1">
      <alignment horizontal="center" vertical="center"/>
    </xf>
    <xf numFmtId="0" fontId="2" fillId="0" borderId="18" xfId="0" applyFont="1" applyBorder="1" applyAlignment="1">
      <alignment horizontal="center"/>
    </xf>
    <xf numFmtId="169" fontId="2" fillId="28" borderId="18" xfId="648" applyNumberFormat="1" applyFont="1" applyFill="1" applyBorder="1" applyAlignment="1">
      <alignment horizontal="left" vertical="center"/>
    </xf>
    <xf numFmtId="0" fontId="2" fillId="0" borderId="18" xfId="0" applyFont="1" applyBorder="1" applyAlignment="1">
      <alignment horizontal="left" vertical="center" wrapText="1"/>
    </xf>
    <xf numFmtId="0" fontId="5" fillId="0" borderId="16" xfId="0" applyFont="1" applyBorder="1" applyAlignment="1">
      <alignment horizontal="center" vertical="center" wrapText="1"/>
    </xf>
    <xf numFmtId="166" fontId="2" fillId="0" borderId="18" xfId="0" applyNumberFormat="1" applyFont="1" applyFill="1" applyBorder="1" applyAlignment="1">
      <alignment horizontal="center" vertical="center" wrapText="1"/>
    </xf>
    <xf numFmtId="166" fontId="5" fillId="0" borderId="16" xfId="0" applyNumberFormat="1" applyFont="1" applyFill="1" applyBorder="1" applyAlignment="1">
      <alignment horizontal="center" vertical="center" wrapText="1"/>
    </xf>
    <xf numFmtId="166" fontId="4" fillId="0" borderId="16" xfId="0" applyNumberFormat="1" applyFont="1" applyFill="1" applyBorder="1" applyAlignment="1">
      <alignment horizontal="center" vertical="center" wrapText="1"/>
    </xf>
    <xf numFmtId="0" fontId="2" fillId="28" borderId="12" xfId="648" applyNumberFormat="1" applyFont="1" applyFill="1" applyBorder="1" applyAlignment="1">
      <alignment horizontal="center" vertical="center"/>
    </xf>
    <xf numFmtId="0" fontId="2" fillId="0" borderId="16" xfId="0" applyFont="1" applyBorder="1"/>
    <xf numFmtId="0" fontId="7" fillId="0" borderId="18" xfId="0" applyFont="1" applyBorder="1" applyAlignment="1">
      <alignment horizontal="left" vertical="center" wrapText="1"/>
    </xf>
    <xf numFmtId="0" fontId="2" fillId="0" borderId="18" xfId="0" applyFont="1" applyBorder="1" applyAlignment="1"/>
    <xf numFmtId="0" fontId="2" fillId="28" borderId="12" xfId="0" applyFont="1" applyFill="1" applyBorder="1" applyAlignment="1"/>
    <xf numFmtId="0" fontId="2" fillId="28" borderId="13" xfId="0" applyNumberFormat="1" applyFont="1" applyFill="1" applyBorder="1" applyAlignment="1">
      <alignment horizontal="center" vertical="center"/>
    </xf>
    <xf numFmtId="166" fontId="6" fillId="0" borderId="0" xfId="0" applyNumberFormat="1" applyFont="1" applyAlignment="1"/>
    <xf numFmtId="166" fontId="6" fillId="0" borderId="0" xfId="0" applyNumberFormat="1" applyFont="1"/>
    <xf numFmtId="166" fontId="2" fillId="0" borderId="0" xfId="0" applyNumberFormat="1" applyFont="1"/>
    <xf numFmtId="166" fontId="3" fillId="0" borderId="0" xfId="647" applyNumberFormat="1" applyBorder="1"/>
    <xf numFmtId="171" fontId="0" fillId="0" borderId="0" xfId="0" applyNumberFormat="1"/>
    <xf numFmtId="166" fontId="2" fillId="0" borderId="18" xfId="49" applyNumberFormat="1" applyFont="1" applyBorder="1" applyAlignment="1">
      <alignment horizontal="center"/>
    </xf>
    <xf numFmtId="0" fontId="4" fillId="0" borderId="14" xfId="647" applyNumberFormat="1" applyFont="1" applyFill="1" applyBorder="1" applyAlignment="1" applyProtection="1">
      <alignment horizontal="center" vertical="center" wrapText="1"/>
    </xf>
    <xf numFmtId="166" fontId="40" fillId="0" borderId="18" xfId="327" applyNumberFormat="1" applyFont="1" applyBorder="1" applyAlignment="1">
      <alignment horizontal="center" vertical="center"/>
    </xf>
    <xf numFmtId="166" fontId="2" fillId="0" borderId="0" xfId="0" applyNumberFormat="1" applyFont="1" applyFill="1" applyBorder="1" applyAlignment="1">
      <alignment horizontal="center" vertical="center" wrapText="1"/>
    </xf>
    <xf numFmtId="0" fontId="0" fillId="0" borderId="0" xfId="0" applyAlignment="1">
      <alignment horizontal="center" wrapText="1"/>
    </xf>
    <xf numFmtId="0" fontId="2" fillId="0" borderId="17" xfId="0" applyFont="1" applyBorder="1" applyAlignment="1">
      <alignment horizontal="left" vertical="center" wrapText="1"/>
    </xf>
    <xf numFmtId="166" fontId="2" fillId="0" borderId="18" xfId="0" applyNumberFormat="1" applyFont="1" applyBorder="1" applyAlignment="1">
      <alignment horizontal="center" vertical="center" wrapText="1"/>
    </xf>
    <xf numFmtId="170" fontId="0" fillId="0" borderId="0" xfId="0" applyNumberFormat="1"/>
    <xf numFmtId="0" fontId="5" fillId="28" borderId="13" xfId="0" applyFont="1" applyFill="1" applyBorder="1" applyAlignment="1">
      <alignment horizontal="left" vertical="center" wrapText="1"/>
    </xf>
    <xf numFmtId="0" fontId="2" fillId="28" borderId="17" xfId="648" applyNumberFormat="1" applyFont="1" applyFill="1" applyBorder="1" applyAlignment="1">
      <alignment horizontal="center" vertical="center"/>
    </xf>
    <xf numFmtId="166" fontId="2" fillId="0" borderId="21" xfId="49" applyNumberFormat="1" applyFont="1" applyBorder="1" applyAlignment="1">
      <alignment horizontal="center"/>
    </xf>
    <xf numFmtId="166" fontId="2" fillId="28" borderId="21" xfId="327" applyNumberFormat="1" applyFont="1" applyFill="1" applyBorder="1" applyAlignment="1" applyProtection="1">
      <alignment horizontal="center" vertical="center" wrapText="1"/>
      <protection hidden="1"/>
    </xf>
    <xf numFmtId="166" fontId="5" fillId="28" borderId="22" xfId="0" applyNumberFormat="1" applyFont="1" applyFill="1" applyBorder="1" applyAlignment="1">
      <alignment horizontal="center" vertical="center" wrapText="1"/>
    </xf>
    <xf numFmtId="166" fontId="2" fillId="0" borderId="17" xfId="49" applyNumberFormat="1" applyFont="1" applyBorder="1" applyAlignment="1">
      <alignment horizontal="center"/>
    </xf>
    <xf numFmtId="166" fontId="2" fillId="28" borderId="17" xfId="357" applyNumberFormat="1" applyFont="1" applyFill="1" applyBorder="1" applyAlignment="1" applyProtection="1">
      <alignment horizontal="center" vertical="center" wrapText="1"/>
      <protection hidden="1"/>
    </xf>
    <xf numFmtId="166" fontId="4" fillId="28" borderId="13" xfId="0" applyNumberFormat="1" applyFont="1" applyFill="1" applyBorder="1" applyAlignment="1">
      <alignment horizontal="center" vertical="center"/>
    </xf>
    <xf numFmtId="0" fontId="5" fillId="0" borderId="13" xfId="0" applyFont="1" applyBorder="1" applyAlignment="1">
      <alignment horizontal="left" vertical="center" wrapText="1"/>
    </xf>
    <xf numFmtId="166" fontId="2" fillId="28" borderId="18" xfId="646" applyNumberFormat="1" applyFont="1" applyFill="1" applyBorder="1" applyAlignment="1" applyProtection="1">
      <alignment horizontal="center" vertical="center" wrapText="1"/>
      <protection hidden="1"/>
    </xf>
    <xf numFmtId="0" fontId="4" fillId="0" borderId="19" xfId="0" applyFont="1" applyBorder="1" applyAlignment="1">
      <alignment horizontal="center" vertical="center" wrapText="1"/>
    </xf>
    <xf numFmtId="171" fontId="2" fillId="28" borderId="12" xfId="0" applyNumberFormat="1" applyFont="1" applyFill="1" applyBorder="1" applyAlignment="1">
      <alignment horizontal="center"/>
    </xf>
    <xf numFmtId="171" fontId="2" fillId="28" borderId="18" xfId="0" applyNumberFormat="1" applyFont="1" applyFill="1" applyBorder="1" applyAlignment="1">
      <alignment horizontal="center"/>
    </xf>
    <xf numFmtId="171" fontId="2" fillId="28" borderId="21" xfId="0" applyNumberFormat="1" applyFont="1" applyFill="1" applyBorder="1" applyAlignment="1">
      <alignment horizontal="left"/>
    </xf>
    <xf numFmtId="166" fontId="2" fillId="0" borderId="21" xfId="0" applyNumberFormat="1" applyFont="1" applyFill="1" applyBorder="1" applyAlignment="1">
      <alignment horizontal="center" vertical="center" wrapText="1"/>
    </xf>
    <xf numFmtId="167" fontId="5" fillId="0" borderId="22" xfId="0" applyNumberFormat="1" applyFont="1" applyBorder="1" applyAlignment="1">
      <alignment horizontal="center" vertical="center" wrapText="1"/>
    </xf>
    <xf numFmtId="171" fontId="2" fillId="28" borderId="18" xfId="0" applyNumberFormat="1" applyFont="1" applyFill="1" applyBorder="1" applyAlignment="1">
      <alignment horizontal="left"/>
    </xf>
    <xf numFmtId="0" fontId="2" fillId="28" borderId="12" xfId="0" applyNumberFormat="1" applyFont="1" applyFill="1" applyBorder="1" applyAlignment="1">
      <alignment horizontal="center" vertical="center"/>
    </xf>
    <xf numFmtId="0" fontId="2" fillId="0" borderId="17" xfId="0" applyFont="1" applyBorder="1" applyAlignment="1">
      <alignment horizontal="center" vertical="center" wrapText="1"/>
    </xf>
    <xf numFmtId="169" fontId="5" fillId="28" borderId="16" xfId="0" applyNumberFormat="1" applyFont="1" applyFill="1" applyBorder="1" applyAlignment="1">
      <alignment horizontal="left" vertical="center" wrapText="1"/>
    </xf>
    <xf numFmtId="166" fontId="2" fillId="0" borderId="12" xfId="49" applyNumberFormat="1" applyFont="1" applyBorder="1" applyAlignment="1">
      <alignment horizontal="center"/>
    </xf>
    <xf numFmtId="166" fontId="4" fillId="28" borderId="16" xfId="0" applyNumberFormat="1" applyFont="1" applyFill="1" applyBorder="1" applyAlignment="1">
      <alignment horizontal="center" vertical="center" wrapText="1"/>
    </xf>
    <xf numFmtId="171" fontId="2" fillId="0" borderId="21" xfId="0" applyNumberFormat="1" applyFont="1" applyFill="1" applyBorder="1" applyAlignment="1">
      <alignment horizontal="center"/>
    </xf>
    <xf numFmtId="167" fontId="5" fillId="0" borderId="16" xfId="0" applyNumberFormat="1" applyFont="1" applyFill="1" applyBorder="1" applyAlignment="1">
      <alignment horizontal="center" vertical="center" wrapText="1"/>
    </xf>
    <xf numFmtId="166" fontId="2" fillId="0" borderId="18" xfId="49" applyNumberFormat="1" applyFont="1" applyFill="1" applyBorder="1" applyAlignment="1">
      <alignment horizontal="center"/>
    </xf>
    <xf numFmtId="171" fontId="2" fillId="0" borderId="18" xfId="0" applyNumberFormat="1" applyFont="1" applyFill="1" applyBorder="1" applyAlignment="1">
      <alignment horizontal="center"/>
    </xf>
    <xf numFmtId="171" fontId="5" fillId="0" borderId="16" xfId="0" applyNumberFormat="1" applyFont="1" applyFill="1" applyBorder="1" applyAlignment="1">
      <alignment horizontal="center" vertical="center" wrapText="1"/>
    </xf>
    <xf numFmtId="0" fontId="34" fillId="0" borderId="0" xfId="0" applyFont="1" applyAlignment="1">
      <alignment horizontal="center" vertical="center"/>
    </xf>
    <xf numFmtId="0" fontId="4" fillId="0" borderId="0" xfId="0" applyFont="1" applyAlignment="1">
      <alignment horizontal="center" vertical="center" wrapText="1"/>
    </xf>
    <xf numFmtId="0" fontId="34" fillId="0" borderId="0" xfId="0" applyFont="1" applyFill="1" applyBorder="1" applyAlignment="1">
      <alignment horizontal="center" vertical="center" wrapText="1"/>
    </xf>
    <xf numFmtId="0" fontId="2" fillId="0" borderId="15" xfId="0" applyFont="1" applyBorder="1" applyAlignment="1">
      <alignment horizontal="right"/>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4" fillId="0" borderId="0" xfId="0" applyFont="1" applyBorder="1" applyAlignment="1">
      <alignment horizontal="center"/>
    </xf>
    <xf numFmtId="0" fontId="41" fillId="0" borderId="0" xfId="0" applyFont="1" applyFill="1" applyBorder="1" applyAlignment="1">
      <alignment horizontal="center" vertical="center" wrapText="1"/>
    </xf>
    <xf numFmtId="0" fontId="4" fillId="0" borderId="0" xfId="0" applyFont="1" applyAlignment="1">
      <alignment horizontal="center"/>
    </xf>
    <xf numFmtId="0" fontId="34" fillId="0" borderId="0" xfId="0" applyFont="1" applyBorder="1" applyAlignment="1">
      <alignment horizontal="center" vertical="center"/>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34" fillId="0" borderId="0" xfId="647" applyNumberFormat="1" applyFont="1" applyFill="1" applyBorder="1" applyAlignment="1" applyProtection="1">
      <alignment horizontal="center" vertical="center" wrapText="1"/>
    </xf>
    <xf numFmtId="0" fontId="4" fillId="0" borderId="0" xfId="647" applyNumberFormat="1" applyFont="1" applyFill="1" applyBorder="1" applyAlignment="1" applyProtection="1">
      <alignment horizontal="center" vertical="center" wrapText="1"/>
    </xf>
    <xf numFmtId="0" fontId="2" fillId="0" borderId="15" xfId="647" applyNumberFormat="1" applyFont="1" applyFill="1" applyBorder="1" applyAlignment="1" applyProtection="1">
      <alignment horizontal="right"/>
    </xf>
  </cellXfs>
  <cellStyles count="699">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Данные (редактируемые)" xfId="28"/>
    <cellStyle name="Данные (только для чтения)" xfId="29"/>
    <cellStyle name="Данные для удаления" xfId="30"/>
    <cellStyle name="Заголовки полей" xfId="31"/>
    <cellStyle name="Заголовки полей [печать]" xfId="32"/>
    <cellStyle name="Заголовок 1" xfId="33" builtinId="16" customBuiltin="1"/>
    <cellStyle name="Заголовок 2" xfId="34" builtinId="17" customBuiltin="1"/>
    <cellStyle name="Заголовок 3" xfId="35" builtinId="18" customBuiltin="1"/>
    <cellStyle name="Заголовок 4" xfId="36" builtinId="19" customBuiltin="1"/>
    <cellStyle name="Заголовок меры" xfId="37"/>
    <cellStyle name="Заголовок показателя [печать]" xfId="38"/>
    <cellStyle name="Заголовок показателя константы" xfId="39"/>
    <cellStyle name="Заголовок результата расчета" xfId="40"/>
    <cellStyle name="Заголовок свободного показателя" xfId="41"/>
    <cellStyle name="Значение фильтра" xfId="42"/>
    <cellStyle name="Значение фильтра [печать]" xfId="43"/>
    <cellStyle name="Информация о задаче" xfId="44"/>
    <cellStyle name="Итог" xfId="45" builtinId="25" customBuiltin="1"/>
    <cellStyle name="Контрольная ячейка" xfId="46" builtinId="23" customBuiltin="1"/>
    <cellStyle name="Название" xfId="47" builtinId="15" customBuiltin="1"/>
    <cellStyle name="Нейтральный" xfId="48" builtinId="28" customBuiltin="1"/>
    <cellStyle name="Обычный" xfId="0" builtinId="0"/>
    <cellStyle name="Обычный 10" xfId="49"/>
    <cellStyle name="Обычный 10 2" xfId="50"/>
    <cellStyle name="Обычный 10 2 2" xfId="51"/>
    <cellStyle name="Обычный 10 2 2 2" xfId="52"/>
    <cellStyle name="Обычный 10 2 2 2 2" xfId="53"/>
    <cellStyle name="Обычный 10 2 2 3" xfId="54"/>
    <cellStyle name="Обычный 10 2 3" xfId="55"/>
    <cellStyle name="Обычный 10 2 3 2" xfId="56"/>
    <cellStyle name="Обычный 10 2 3 2 2" xfId="57"/>
    <cellStyle name="Обычный 10 2 3 3" xfId="58"/>
    <cellStyle name="Обычный 10 2 4" xfId="59"/>
    <cellStyle name="Обычный 10 2 4 2" xfId="60"/>
    <cellStyle name="Обычный 10 2 5" xfId="61"/>
    <cellStyle name="Обычный 10 3" xfId="62"/>
    <cellStyle name="Обычный 10 3 2" xfId="63"/>
    <cellStyle name="Обычный 10 3 2 2" xfId="64"/>
    <cellStyle name="Обычный 10 3 3" xfId="65"/>
    <cellStyle name="Обычный 10 4" xfId="66"/>
    <cellStyle name="Обычный 10 4 2" xfId="67"/>
    <cellStyle name="Обычный 10 4 2 2" xfId="68"/>
    <cellStyle name="Обычный 10 4 3" xfId="69"/>
    <cellStyle name="Обычный 10 5" xfId="70"/>
    <cellStyle name="Обычный 10 5 2" xfId="71"/>
    <cellStyle name="Обычный 10 5 2 2" xfId="72"/>
    <cellStyle name="Обычный 10 5 3" xfId="73"/>
    <cellStyle name="Обычный 10 6" xfId="74"/>
    <cellStyle name="Обычный 10 6 2" xfId="75"/>
    <cellStyle name="Обычный 10 7" xfId="76"/>
    <cellStyle name="Обычный 11" xfId="77"/>
    <cellStyle name="Обычный 11 2" xfId="78"/>
    <cellStyle name="Обычный 11 2 2" xfId="79"/>
    <cellStyle name="Обычный 11 2 2 2" xfId="80"/>
    <cellStyle name="Обычный 11 2 2 2 2" xfId="81"/>
    <cellStyle name="Обычный 11 2 2 3" xfId="82"/>
    <cellStyle name="Обычный 11 2 3" xfId="83"/>
    <cellStyle name="Обычный 11 2 3 2" xfId="84"/>
    <cellStyle name="Обычный 11 2 3 2 2" xfId="85"/>
    <cellStyle name="Обычный 11 2 3 3" xfId="86"/>
    <cellStyle name="Обычный 11 2 4" xfId="87"/>
    <cellStyle name="Обычный 11 2 4 2" xfId="88"/>
    <cellStyle name="Обычный 11 2 5" xfId="89"/>
    <cellStyle name="Обычный 11 3" xfId="90"/>
    <cellStyle name="Обычный 11 3 2" xfId="91"/>
    <cellStyle name="Обычный 11 3 2 2" xfId="92"/>
    <cellStyle name="Обычный 11 3 3" xfId="93"/>
    <cellStyle name="Обычный 11 4" xfId="94"/>
    <cellStyle name="Обычный 11 4 2" xfId="95"/>
    <cellStyle name="Обычный 11 4 2 2" xfId="96"/>
    <cellStyle name="Обычный 11 4 3" xfId="97"/>
    <cellStyle name="Обычный 11 5" xfId="98"/>
    <cellStyle name="Обычный 11 5 2" xfId="99"/>
    <cellStyle name="Обычный 11 5 2 2" xfId="100"/>
    <cellStyle name="Обычный 11 5 3" xfId="101"/>
    <cellStyle name="Обычный 12" xfId="102"/>
    <cellStyle name="Обычный 12 2" xfId="103"/>
    <cellStyle name="Обычный 12 2 2" xfId="104"/>
    <cellStyle name="Обычный 12 2 2 2" xfId="105"/>
    <cellStyle name="Обычный 12 2 2 2 2" xfId="106"/>
    <cellStyle name="Обычный 12 2 2 3" xfId="107"/>
    <cellStyle name="Обычный 12 2 3" xfId="108"/>
    <cellStyle name="Обычный 12 2 3 2" xfId="109"/>
    <cellStyle name="Обычный 12 2 3 2 2" xfId="110"/>
    <cellStyle name="Обычный 12 2 3 3" xfId="111"/>
    <cellStyle name="Обычный 12 2 4" xfId="112"/>
    <cellStyle name="Обычный 12 2 4 2" xfId="113"/>
    <cellStyle name="Обычный 12 2 5" xfId="114"/>
    <cellStyle name="Обычный 12 3" xfId="115"/>
    <cellStyle name="Обычный 12 3 2" xfId="116"/>
    <cellStyle name="Обычный 12 3 2 2" xfId="117"/>
    <cellStyle name="Обычный 12 3 3" xfId="118"/>
    <cellStyle name="Обычный 12 4" xfId="119"/>
    <cellStyle name="Обычный 12 4 2" xfId="120"/>
    <cellStyle name="Обычный 12 4 2 2" xfId="121"/>
    <cellStyle name="Обычный 12 4 3" xfId="122"/>
    <cellStyle name="Обычный 12 5" xfId="123"/>
    <cellStyle name="Обычный 12 5 2" xfId="124"/>
    <cellStyle name="Обычный 12 5 2 2" xfId="125"/>
    <cellStyle name="Обычный 12 5 3" xfId="126"/>
    <cellStyle name="Обычный 12 6" xfId="127"/>
    <cellStyle name="Обычный 12 6 2" xfId="128"/>
    <cellStyle name="Обычный 12 7" xfId="129"/>
    <cellStyle name="Обычный 13" xfId="130"/>
    <cellStyle name="Обычный 13 2" xfId="131"/>
    <cellStyle name="Обычный 13 2 2" xfId="132"/>
    <cellStyle name="Обычный 13 2 2 2" xfId="133"/>
    <cellStyle name="Обычный 13 2 2 2 2" xfId="134"/>
    <cellStyle name="Обычный 13 2 2 3" xfId="135"/>
    <cellStyle name="Обычный 13 2 3" xfId="136"/>
    <cellStyle name="Обычный 13 2 3 2" xfId="137"/>
    <cellStyle name="Обычный 13 2 3 2 2" xfId="138"/>
    <cellStyle name="Обычный 13 2 3 3" xfId="139"/>
    <cellStyle name="Обычный 13 2 4" xfId="140"/>
    <cellStyle name="Обычный 13 2 4 2" xfId="141"/>
    <cellStyle name="Обычный 13 2 5" xfId="142"/>
    <cellStyle name="Обычный 13 3" xfId="143"/>
    <cellStyle name="Обычный 13 3 2" xfId="144"/>
    <cellStyle name="Обычный 13 3 2 2" xfId="145"/>
    <cellStyle name="Обычный 13 3 3" xfId="146"/>
    <cellStyle name="Обычный 13 4" xfId="147"/>
    <cellStyle name="Обычный 13 4 2" xfId="148"/>
    <cellStyle name="Обычный 13 4 2 2" xfId="149"/>
    <cellStyle name="Обычный 13 4 3" xfId="150"/>
    <cellStyle name="Обычный 13 5" xfId="151"/>
    <cellStyle name="Обычный 13 5 2" xfId="152"/>
    <cellStyle name="Обычный 13 5 2 2" xfId="153"/>
    <cellStyle name="Обычный 13 5 3" xfId="154"/>
    <cellStyle name="Обычный 13 6" xfId="155"/>
    <cellStyle name="Обычный 13 6 2" xfId="156"/>
    <cellStyle name="Обычный 13 7" xfId="157"/>
    <cellStyle name="Обычный 14" xfId="158"/>
    <cellStyle name="Обычный 14 2" xfId="159"/>
    <cellStyle name="Обычный 14 2 2" xfId="160"/>
    <cellStyle name="Обычный 14 2 2 2" xfId="161"/>
    <cellStyle name="Обычный 14 2 2 2 2" xfId="162"/>
    <cellStyle name="Обычный 14 2 2 3" xfId="163"/>
    <cellStyle name="Обычный 14 2 3" xfId="164"/>
    <cellStyle name="Обычный 14 2 3 2" xfId="165"/>
    <cellStyle name="Обычный 14 2 3 2 2" xfId="166"/>
    <cellStyle name="Обычный 14 2 3 3" xfId="167"/>
    <cellStyle name="Обычный 14 2 4" xfId="168"/>
    <cellStyle name="Обычный 14 2 4 2" xfId="169"/>
    <cellStyle name="Обычный 14 2 5" xfId="170"/>
    <cellStyle name="Обычный 14 3" xfId="171"/>
    <cellStyle name="Обычный 14 3 2" xfId="172"/>
    <cellStyle name="Обычный 14 3 2 2" xfId="173"/>
    <cellStyle name="Обычный 14 3 3" xfId="174"/>
    <cellStyle name="Обычный 14 4" xfId="175"/>
    <cellStyle name="Обычный 14 4 2" xfId="176"/>
    <cellStyle name="Обычный 14 4 2 2" xfId="177"/>
    <cellStyle name="Обычный 14 4 3" xfId="178"/>
    <cellStyle name="Обычный 14 5" xfId="179"/>
    <cellStyle name="Обычный 14 5 2" xfId="180"/>
    <cellStyle name="Обычный 14 5 2 2" xfId="181"/>
    <cellStyle name="Обычный 14 5 3" xfId="182"/>
    <cellStyle name="Обычный 14 6" xfId="183"/>
    <cellStyle name="Обычный 14 6 2" xfId="184"/>
    <cellStyle name="Обычный 14 7" xfId="185"/>
    <cellStyle name="Обычный 15" xfId="186"/>
    <cellStyle name="Обычный 15 2" xfId="187"/>
    <cellStyle name="Обычный 15 2 2" xfId="188"/>
    <cellStyle name="Обычный 15 2 2 2" xfId="189"/>
    <cellStyle name="Обычный 15 2 2 2 2" xfId="190"/>
    <cellStyle name="Обычный 15 2 2 3" xfId="191"/>
    <cellStyle name="Обычный 15 2 3" xfId="192"/>
    <cellStyle name="Обычный 15 2 3 2" xfId="193"/>
    <cellStyle name="Обычный 15 2 3 2 2" xfId="194"/>
    <cellStyle name="Обычный 15 2 3 3" xfId="195"/>
    <cellStyle name="Обычный 15 2 4" xfId="196"/>
    <cellStyle name="Обычный 15 2 4 2" xfId="197"/>
    <cellStyle name="Обычный 15 2 5" xfId="198"/>
    <cellStyle name="Обычный 15 3" xfId="199"/>
    <cellStyle name="Обычный 15 3 2" xfId="200"/>
    <cellStyle name="Обычный 15 3 2 2" xfId="201"/>
    <cellStyle name="Обычный 15 3 3" xfId="202"/>
    <cellStyle name="Обычный 15 4" xfId="203"/>
    <cellStyle name="Обычный 15 4 2" xfId="204"/>
    <cellStyle name="Обычный 15 4 2 2" xfId="205"/>
    <cellStyle name="Обычный 15 4 3" xfId="206"/>
    <cellStyle name="Обычный 15 5" xfId="207"/>
    <cellStyle name="Обычный 15 5 2" xfId="208"/>
    <cellStyle name="Обычный 15 5 2 2" xfId="209"/>
    <cellStyle name="Обычный 15 5 3" xfId="210"/>
    <cellStyle name="Обычный 15 6" xfId="211"/>
    <cellStyle name="Обычный 15 6 2" xfId="212"/>
    <cellStyle name="Обычный 15 7" xfId="213"/>
    <cellStyle name="Обычный 16" xfId="214"/>
    <cellStyle name="Обычный 16 2" xfId="215"/>
    <cellStyle name="Обычный 16 2 2" xfId="216"/>
    <cellStyle name="Обычный 16 2 2 2" xfId="217"/>
    <cellStyle name="Обычный 16 2 2 2 2" xfId="218"/>
    <cellStyle name="Обычный 16 2 2 3" xfId="219"/>
    <cellStyle name="Обычный 16 2 3" xfId="220"/>
    <cellStyle name="Обычный 16 2 3 2" xfId="221"/>
    <cellStyle name="Обычный 16 2 3 2 2" xfId="222"/>
    <cellStyle name="Обычный 16 2 3 3" xfId="223"/>
    <cellStyle name="Обычный 16 2 4" xfId="224"/>
    <cellStyle name="Обычный 16 2 4 2" xfId="225"/>
    <cellStyle name="Обычный 16 2 5" xfId="226"/>
    <cellStyle name="Обычный 16 3" xfId="227"/>
    <cellStyle name="Обычный 16 3 2" xfId="228"/>
    <cellStyle name="Обычный 16 3 2 2" xfId="229"/>
    <cellStyle name="Обычный 16 3 3" xfId="230"/>
    <cellStyle name="Обычный 16 4" xfId="231"/>
    <cellStyle name="Обычный 16 4 2" xfId="232"/>
    <cellStyle name="Обычный 16 4 2 2" xfId="233"/>
    <cellStyle name="Обычный 16 4 3" xfId="234"/>
    <cellStyle name="Обычный 16 5" xfId="235"/>
    <cellStyle name="Обычный 16 5 2" xfId="236"/>
    <cellStyle name="Обычный 16 5 2 2" xfId="237"/>
    <cellStyle name="Обычный 16 5 3" xfId="238"/>
    <cellStyle name="Обычный 16 6" xfId="239"/>
    <cellStyle name="Обычный 16 6 2" xfId="240"/>
    <cellStyle name="Обычный 16 7" xfId="241"/>
    <cellStyle name="Обычный 17" xfId="242"/>
    <cellStyle name="Обычный 17 2" xfId="243"/>
    <cellStyle name="Обычный 17 2 2" xfId="244"/>
    <cellStyle name="Обычный 17 2 2 2" xfId="245"/>
    <cellStyle name="Обычный 17 2 2 2 2" xfId="246"/>
    <cellStyle name="Обычный 17 2 2 3" xfId="247"/>
    <cellStyle name="Обычный 17 2 3" xfId="248"/>
    <cellStyle name="Обычный 17 2 3 2" xfId="249"/>
    <cellStyle name="Обычный 17 2 3 2 2" xfId="250"/>
    <cellStyle name="Обычный 17 2 3 3" xfId="251"/>
    <cellStyle name="Обычный 17 2 4" xfId="252"/>
    <cellStyle name="Обычный 17 2 4 2" xfId="253"/>
    <cellStyle name="Обычный 17 2 5" xfId="254"/>
    <cellStyle name="Обычный 17 3" xfId="255"/>
    <cellStyle name="Обычный 17 3 2" xfId="256"/>
    <cellStyle name="Обычный 17 3 2 2" xfId="257"/>
    <cellStyle name="Обычный 17 3 3" xfId="258"/>
    <cellStyle name="Обычный 17 4" xfId="259"/>
    <cellStyle name="Обычный 17 4 2" xfId="260"/>
    <cellStyle name="Обычный 17 4 2 2" xfId="261"/>
    <cellStyle name="Обычный 17 4 3" xfId="262"/>
    <cellStyle name="Обычный 17 5" xfId="263"/>
    <cellStyle name="Обычный 17 5 2" xfId="264"/>
    <cellStyle name="Обычный 17 5 2 2" xfId="265"/>
    <cellStyle name="Обычный 17 5 3" xfId="266"/>
    <cellStyle name="Обычный 17 6" xfId="267"/>
    <cellStyle name="Обычный 17 6 2" xfId="268"/>
    <cellStyle name="Обычный 17 7" xfId="269"/>
    <cellStyle name="Обычный 18" xfId="270"/>
    <cellStyle name="Обычный 18 2" xfId="271"/>
    <cellStyle name="Обычный 18 2 2" xfId="272"/>
    <cellStyle name="Обычный 18 2 2 2" xfId="273"/>
    <cellStyle name="Обычный 18 2 2 2 2" xfId="274"/>
    <cellStyle name="Обычный 18 2 2 3" xfId="275"/>
    <cellStyle name="Обычный 18 2 3" xfId="276"/>
    <cellStyle name="Обычный 18 2 3 2" xfId="277"/>
    <cellStyle name="Обычный 18 2 3 2 2" xfId="278"/>
    <cellStyle name="Обычный 18 2 3 3" xfId="279"/>
    <cellStyle name="Обычный 18 2 4" xfId="280"/>
    <cellStyle name="Обычный 18 2 4 2" xfId="281"/>
    <cellStyle name="Обычный 18 2 5" xfId="282"/>
    <cellStyle name="Обычный 18 3" xfId="283"/>
    <cellStyle name="Обычный 18 3 2" xfId="284"/>
    <cellStyle name="Обычный 18 3 2 2" xfId="285"/>
    <cellStyle name="Обычный 18 3 3" xfId="286"/>
    <cellStyle name="Обычный 18 4" xfId="287"/>
    <cellStyle name="Обычный 18 4 2" xfId="288"/>
    <cellStyle name="Обычный 18 4 2 2" xfId="289"/>
    <cellStyle name="Обычный 18 4 3" xfId="290"/>
    <cellStyle name="Обычный 18 5" xfId="291"/>
    <cellStyle name="Обычный 18 5 2" xfId="292"/>
    <cellStyle name="Обычный 18 5 2 2" xfId="293"/>
    <cellStyle name="Обычный 18 5 3" xfId="294"/>
    <cellStyle name="Обычный 18 6" xfId="295"/>
    <cellStyle name="Обычный 18 6 2" xfId="296"/>
    <cellStyle name="Обычный 18 7" xfId="297"/>
    <cellStyle name="Обычный 19" xfId="298"/>
    <cellStyle name="Обычный 19 2" xfId="299"/>
    <cellStyle name="Обычный 19 2 2" xfId="300"/>
    <cellStyle name="Обычный 19 2 2 2" xfId="301"/>
    <cellStyle name="Обычный 19 2 2 2 2" xfId="302"/>
    <cellStyle name="Обычный 19 2 2 3" xfId="303"/>
    <cellStyle name="Обычный 19 2 3" xfId="304"/>
    <cellStyle name="Обычный 19 2 3 2" xfId="305"/>
    <cellStyle name="Обычный 19 2 3 2 2" xfId="306"/>
    <cellStyle name="Обычный 19 2 3 3" xfId="307"/>
    <cellStyle name="Обычный 19 2 4" xfId="308"/>
    <cellStyle name="Обычный 19 2 4 2" xfId="309"/>
    <cellStyle name="Обычный 19 2 5" xfId="310"/>
    <cellStyle name="Обычный 19 3" xfId="311"/>
    <cellStyle name="Обычный 19 3 2" xfId="312"/>
    <cellStyle name="Обычный 19 3 2 2" xfId="313"/>
    <cellStyle name="Обычный 19 3 3" xfId="314"/>
    <cellStyle name="Обычный 19 4" xfId="315"/>
    <cellStyle name="Обычный 19 4 2" xfId="316"/>
    <cellStyle name="Обычный 19 4 2 2" xfId="317"/>
    <cellStyle name="Обычный 19 4 3" xfId="318"/>
    <cellStyle name="Обычный 19 5" xfId="319"/>
    <cellStyle name="Обычный 19 5 2" xfId="320"/>
    <cellStyle name="Обычный 19 5 2 2" xfId="321"/>
    <cellStyle name="Обычный 19 5 3" xfId="322"/>
    <cellStyle name="Обычный 19 6" xfId="323"/>
    <cellStyle name="Обычный 19 6 2" xfId="324"/>
    <cellStyle name="Обычный 19 7" xfId="325"/>
    <cellStyle name="Обычный 19 8" xfId="326"/>
    <cellStyle name="Обычный 2" xfId="327"/>
    <cellStyle name="Обычный 2 10" xfId="328"/>
    <cellStyle name="Обычный 2 10 2" xfId="329"/>
    <cellStyle name="Обычный 2 10 3" xfId="330"/>
    <cellStyle name="Обычный 2 11" xfId="331"/>
    <cellStyle name="Обычный 2 11 2" xfId="332"/>
    <cellStyle name="Обычный 2 12" xfId="333"/>
    <cellStyle name="Обычный 2 12 2" xfId="334"/>
    <cellStyle name="Обычный 2 12 3" xfId="335"/>
    <cellStyle name="Обычный 2 13" xfId="336"/>
    <cellStyle name="Обычный 2 13 2" xfId="337"/>
    <cellStyle name="Обычный 2 14" xfId="338"/>
    <cellStyle name="Обычный 2 14 2" xfId="339"/>
    <cellStyle name="Обычный 2 2" xfId="340"/>
    <cellStyle name="Обычный 2 2 2" xfId="341"/>
    <cellStyle name="Обычный 2 3" xfId="342"/>
    <cellStyle name="Обычный 2 3 2" xfId="343"/>
    <cellStyle name="Обычный 2 4" xfId="344"/>
    <cellStyle name="Обычный 2 4 2" xfId="345"/>
    <cellStyle name="Обычный 2 5" xfId="346"/>
    <cellStyle name="Обычный 2 5 2" xfId="347"/>
    <cellStyle name="Обычный 2 5 3" xfId="348"/>
    <cellStyle name="Обычный 2 6" xfId="349"/>
    <cellStyle name="Обычный 2 6 2" xfId="350"/>
    <cellStyle name="Обычный 2 7" xfId="351"/>
    <cellStyle name="Обычный 2 7 2" xfId="352"/>
    <cellStyle name="Обычный 2 7 3" xfId="353"/>
    <cellStyle name="Обычный 2 8" xfId="354"/>
    <cellStyle name="Обычный 2 8 2" xfId="355"/>
    <cellStyle name="Обычный 2 9" xfId="356"/>
    <cellStyle name="Обычный 2 9 2" xfId="357"/>
    <cellStyle name="Обычный 20" xfId="358"/>
    <cellStyle name="Обычный 20 2" xfId="359"/>
    <cellStyle name="Обычный 20 3" xfId="360"/>
    <cellStyle name="Обычный 20 3 2" xfId="361"/>
    <cellStyle name="Обычный 20 4" xfId="362"/>
    <cellStyle name="Обычный 21" xfId="363"/>
    <cellStyle name="Обычный 21 2" xfId="364"/>
    <cellStyle name="Обычный 21 2 2" xfId="365"/>
    <cellStyle name="Обычный 21 2 2 2" xfId="366"/>
    <cellStyle name="Обычный 21 2 3" xfId="367"/>
    <cellStyle name="Обычный 21 3" xfId="368"/>
    <cellStyle name="Обычный 21 3 2" xfId="369"/>
    <cellStyle name="Обычный 21 3 2 2" xfId="370"/>
    <cellStyle name="Обычный 21 3 3" xfId="371"/>
    <cellStyle name="Обычный 21 4" xfId="372"/>
    <cellStyle name="Обычный 21 4 2" xfId="373"/>
    <cellStyle name="Обычный 21 4 2 2" xfId="374"/>
    <cellStyle name="Обычный 21 4 3" xfId="375"/>
    <cellStyle name="Обычный 21 5" xfId="376"/>
    <cellStyle name="Обычный 21 5 2" xfId="377"/>
    <cellStyle name="Обычный 21 6" xfId="378"/>
    <cellStyle name="Обычный 22" xfId="379"/>
    <cellStyle name="Обычный 22 2" xfId="380"/>
    <cellStyle name="Обычный 22 2 2" xfId="381"/>
    <cellStyle name="Обычный 22 2 2 2" xfId="382"/>
    <cellStyle name="Обычный 22 2 3" xfId="383"/>
    <cellStyle name="Обычный 22 3" xfId="384"/>
    <cellStyle name="Обычный 22 3 2" xfId="385"/>
    <cellStyle name="Обычный 22 3 2 2" xfId="386"/>
    <cellStyle name="Обычный 22 3 3" xfId="387"/>
    <cellStyle name="Обычный 22 4" xfId="388"/>
    <cellStyle name="Обычный 22 4 2" xfId="389"/>
    <cellStyle name="Обычный 22 5" xfId="390"/>
    <cellStyle name="Обычный 23" xfId="391"/>
    <cellStyle name="Обычный 23 2" xfId="392"/>
    <cellStyle name="Обычный 24" xfId="393"/>
    <cellStyle name="Обычный 24 2" xfId="394"/>
    <cellStyle name="Обычный 24 2 2" xfId="395"/>
    <cellStyle name="Обычный 24 3" xfId="396"/>
    <cellStyle name="Обычный 25" xfId="397"/>
    <cellStyle name="Обычный 25 2" xfId="398"/>
    <cellStyle name="Обычный 25 2 2" xfId="399"/>
    <cellStyle name="Обычный 25 3" xfId="400"/>
    <cellStyle name="Обычный 26" xfId="401"/>
    <cellStyle name="Обычный 26 2" xfId="402"/>
    <cellStyle name="Обычный 27" xfId="403"/>
    <cellStyle name="Обычный 28" xfId="404"/>
    <cellStyle name="Обычный 28 2" xfId="405"/>
    <cellStyle name="Обычный 29" xfId="406"/>
    <cellStyle name="Обычный 3" xfId="407"/>
    <cellStyle name="Обычный 3 2" xfId="408"/>
    <cellStyle name="Обычный 3 2 2" xfId="409"/>
    <cellStyle name="Обычный 3 2 2 2" xfId="410"/>
    <cellStyle name="Обычный 3 2 2 2 2" xfId="411"/>
    <cellStyle name="Обычный 3 2 2 3" xfId="412"/>
    <cellStyle name="Обычный 3 2 2 4" xfId="413"/>
    <cellStyle name="Обычный 3 2 3" xfId="414"/>
    <cellStyle name="Обычный 3 2 3 2" xfId="415"/>
    <cellStyle name="Обычный 3 2 3 2 2" xfId="416"/>
    <cellStyle name="Обычный 3 2 3 3" xfId="417"/>
    <cellStyle name="Обычный 3 2 4" xfId="418"/>
    <cellStyle name="Обычный 3 2 4 2" xfId="419"/>
    <cellStyle name="Обычный 3 2 4 2 2" xfId="420"/>
    <cellStyle name="Обычный 3 2 4 3" xfId="421"/>
    <cellStyle name="Обычный 3 2 5" xfId="422"/>
    <cellStyle name="Обычный 3 2 5 2" xfId="423"/>
    <cellStyle name="Обычный 3 2 6" xfId="424"/>
    <cellStyle name="Обычный 3 3" xfId="425"/>
    <cellStyle name="Обычный 3 3 2" xfId="426"/>
    <cellStyle name="Обычный 3 3 2 2" xfId="427"/>
    <cellStyle name="Обычный 3 3 3" xfId="428"/>
    <cellStyle name="Обычный 3 4" xfId="429"/>
    <cellStyle name="Обычный 3 4 2" xfId="430"/>
    <cellStyle name="Обычный 3 4 2 2" xfId="431"/>
    <cellStyle name="Обычный 3 4 3" xfId="432"/>
    <cellStyle name="Обычный 3 5" xfId="433"/>
    <cellStyle name="Обычный 3 5 2" xfId="434"/>
    <cellStyle name="Обычный 3 5 2 2" xfId="435"/>
    <cellStyle name="Обычный 3 5 3" xfId="436"/>
    <cellStyle name="Обычный 3 6" xfId="437"/>
    <cellStyle name="Обычный 3 6 2" xfId="438"/>
    <cellStyle name="Обычный 3 6 2 2" xfId="439"/>
    <cellStyle name="Обычный 3 6 3" xfId="440"/>
    <cellStyle name="Обычный 3 7" xfId="441"/>
    <cellStyle name="Обычный 3 7 2" xfId="442"/>
    <cellStyle name="Обычный 3 8" xfId="443"/>
    <cellStyle name="Обычный 30" xfId="444"/>
    <cellStyle name="Обычный 31" xfId="445"/>
    <cellStyle name="Обычный 33" xfId="446"/>
    <cellStyle name="Обычный 4" xfId="447"/>
    <cellStyle name="Обычный 4 2" xfId="448"/>
    <cellStyle name="Обычный 4 2 2" xfId="449"/>
    <cellStyle name="Обычный 4 2 2 2" xfId="450"/>
    <cellStyle name="Обычный 4 2 2 2 2" xfId="451"/>
    <cellStyle name="Обычный 4 2 2 3" xfId="452"/>
    <cellStyle name="Обычный 4 2 3" xfId="453"/>
    <cellStyle name="Обычный 4 2 3 2" xfId="454"/>
    <cellStyle name="Обычный 4 2 3 2 2" xfId="455"/>
    <cellStyle name="Обычный 4 2 3 3" xfId="456"/>
    <cellStyle name="Обычный 4 2 4" xfId="457"/>
    <cellStyle name="Обычный 4 2 4 2" xfId="458"/>
    <cellStyle name="Обычный 4 2 4 2 2" xfId="459"/>
    <cellStyle name="Обычный 4 2 4 3" xfId="460"/>
    <cellStyle name="Обычный 4 2 5" xfId="461"/>
    <cellStyle name="Обычный 4 2 5 2" xfId="462"/>
    <cellStyle name="Обычный 4 2 6" xfId="463"/>
    <cellStyle name="Обычный 4 3" xfId="464"/>
    <cellStyle name="Обычный 4 3 2" xfId="465"/>
    <cellStyle name="Обычный 4 3 2 2" xfId="466"/>
    <cellStyle name="Обычный 4 3 3" xfId="467"/>
    <cellStyle name="Обычный 4 4" xfId="468"/>
    <cellStyle name="Обычный 4 4 2" xfId="469"/>
    <cellStyle name="Обычный 4 4 2 2" xfId="470"/>
    <cellStyle name="Обычный 4 4 3" xfId="471"/>
    <cellStyle name="Обычный 4 5" xfId="472"/>
    <cellStyle name="Обычный 4 5 2" xfId="473"/>
    <cellStyle name="Обычный 4 5 2 2" xfId="474"/>
    <cellStyle name="Обычный 4 5 3" xfId="475"/>
    <cellStyle name="Обычный 4 6" xfId="476"/>
    <cellStyle name="Обычный 4 6 2" xfId="477"/>
    <cellStyle name="Обычный 4 6 2 2" xfId="478"/>
    <cellStyle name="Обычный 4 6 3" xfId="479"/>
    <cellStyle name="Обычный 4 7" xfId="480"/>
    <cellStyle name="Обычный 4 7 2" xfId="481"/>
    <cellStyle name="Обычный 4 8" xfId="482"/>
    <cellStyle name="Обычный 5" xfId="483"/>
    <cellStyle name="Обычный 5 2" xfId="484"/>
    <cellStyle name="Обычный 5 2 2" xfId="485"/>
    <cellStyle name="Обычный 5 2 2 2" xfId="486"/>
    <cellStyle name="Обычный 5 2 2 2 2" xfId="487"/>
    <cellStyle name="Обычный 5 2 2 3" xfId="488"/>
    <cellStyle name="Обычный 5 2 3" xfId="489"/>
    <cellStyle name="Обычный 5 2 3 2" xfId="490"/>
    <cellStyle name="Обычный 5 2 3 2 2" xfId="491"/>
    <cellStyle name="Обычный 5 2 3 3" xfId="492"/>
    <cellStyle name="Обычный 5 2 4" xfId="493"/>
    <cellStyle name="Обычный 5 2 4 2" xfId="494"/>
    <cellStyle name="Обычный 5 2 4 2 2" xfId="495"/>
    <cellStyle name="Обычный 5 2 4 3" xfId="496"/>
    <cellStyle name="Обычный 5 2 5" xfId="497"/>
    <cellStyle name="Обычный 5 2 5 2" xfId="498"/>
    <cellStyle name="Обычный 5 2 6" xfId="499"/>
    <cellStyle name="Обычный 5 3" xfId="500"/>
    <cellStyle name="Обычный 5 3 2" xfId="501"/>
    <cellStyle name="Обычный 5 3 2 2" xfId="502"/>
    <cellStyle name="Обычный 5 3 3" xfId="503"/>
    <cellStyle name="Обычный 5 4" xfId="504"/>
    <cellStyle name="Обычный 5 4 2" xfId="505"/>
    <cellStyle name="Обычный 5 4 2 2" xfId="506"/>
    <cellStyle name="Обычный 5 4 3" xfId="507"/>
    <cellStyle name="Обычный 5 5" xfId="508"/>
    <cellStyle name="Обычный 5 5 2" xfId="509"/>
    <cellStyle name="Обычный 5 5 2 2" xfId="510"/>
    <cellStyle name="Обычный 5 5 3" xfId="511"/>
    <cellStyle name="Обычный 5 6" xfId="512"/>
    <cellStyle name="Обычный 5 6 2" xfId="513"/>
    <cellStyle name="Обычный 5 6 2 2" xfId="514"/>
    <cellStyle name="Обычный 5 6 3" xfId="515"/>
    <cellStyle name="Обычный 5 7" xfId="516"/>
    <cellStyle name="Обычный 5 7 2" xfId="517"/>
    <cellStyle name="Обычный 5 8" xfId="518"/>
    <cellStyle name="Обычный 6" xfId="519"/>
    <cellStyle name="Обычный 6 2" xfId="520"/>
    <cellStyle name="Обычный 6 2 2" xfId="521"/>
    <cellStyle name="Обычный 6 2 2 2" xfId="522"/>
    <cellStyle name="Обычный 6 2 2 2 2" xfId="523"/>
    <cellStyle name="Обычный 6 2 2 3" xfId="524"/>
    <cellStyle name="Обычный 6 2 3" xfId="525"/>
    <cellStyle name="Обычный 6 2 3 2" xfId="526"/>
    <cellStyle name="Обычный 6 2 3 2 2" xfId="527"/>
    <cellStyle name="Обычный 6 2 3 3" xfId="528"/>
    <cellStyle name="Обычный 6 2 4" xfId="529"/>
    <cellStyle name="Обычный 6 2 4 2" xfId="530"/>
    <cellStyle name="Обычный 6 2 4 2 2" xfId="531"/>
    <cellStyle name="Обычный 6 2 4 3" xfId="532"/>
    <cellStyle name="Обычный 6 2 5" xfId="533"/>
    <cellStyle name="Обычный 6 2 5 2" xfId="534"/>
    <cellStyle name="Обычный 6 2 6" xfId="535"/>
    <cellStyle name="Обычный 6 3" xfId="536"/>
    <cellStyle name="Обычный 6 3 2" xfId="537"/>
    <cellStyle name="Обычный 6 3 2 2" xfId="538"/>
    <cellStyle name="Обычный 6 3 3" xfId="539"/>
    <cellStyle name="Обычный 6 4" xfId="540"/>
    <cellStyle name="Обычный 6 4 2" xfId="541"/>
    <cellStyle name="Обычный 6 4 2 2" xfId="542"/>
    <cellStyle name="Обычный 6 4 3" xfId="543"/>
    <cellStyle name="Обычный 6 5" xfId="544"/>
    <cellStyle name="Обычный 6 5 2" xfId="545"/>
    <cellStyle name="Обычный 6 5 2 2" xfId="546"/>
    <cellStyle name="Обычный 6 5 3" xfId="547"/>
    <cellStyle name="Обычный 6 6" xfId="548"/>
    <cellStyle name="Обычный 6 6 2" xfId="549"/>
    <cellStyle name="Обычный 6 6 2 2" xfId="550"/>
    <cellStyle name="Обычный 6 6 3" xfId="551"/>
    <cellStyle name="Обычный 6 7" xfId="552"/>
    <cellStyle name="Обычный 6 7 2" xfId="553"/>
    <cellStyle name="Обычный 6 8" xfId="554"/>
    <cellStyle name="Обычный 7" xfId="555"/>
    <cellStyle name="Обычный 7 2" xfId="556"/>
    <cellStyle name="Обычный 7 2 2" xfId="557"/>
    <cellStyle name="Обычный 7 2 2 2" xfId="558"/>
    <cellStyle name="Обычный 7 2 2 2 2" xfId="559"/>
    <cellStyle name="Обычный 7 2 2 3" xfId="560"/>
    <cellStyle name="Обычный 7 2 3" xfId="561"/>
    <cellStyle name="Обычный 7 2 3 2" xfId="562"/>
    <cellStyle name="Обычный 7 2 3 2 2" xfId="563"/>
    <cellStyle name="Обычный 7 2 3 3" xfId="564"/>
    <cellStyle name="Обычный 7 2 4" xfId="565"/>
    <cellStyle name="Обычный 7 2 4 2" xfId="566"/>
    <cellStyle name="Обычный 7 2 4 2 2" xfId="567"/>
    <cellStyle name="Обычный 7 2 4 3" xfId="568"/>
    <cellStyle name="Обычный 7 3" xfId="569"/>
    <cellStyle name="Обычный 7 3 2" xfId="570"/>
    <cellStyle name="Обычный 7 3 2 2" xfId="571"/>
    <cellStyle name="Обычный 7 3 3" xfId="572"/>
    <cellStyle name="Обычный 7 4" xfId="573"/>
    <cellStyle name="Обычный 7 4 2" xfId="574"/>
    <cellStyle name="Обычный 7 4 2 2" xfId="575"/>
    <cellStyle name="Обычный 7 4 3" xfId="576"/>
    <cellStyle name="Обычный 7 5" xfId="577"/>
    <cellStyle name="Обычный 7 5 2" xfId="578"/>
    <cellStyle name="Обычный 7 5 2 2" xfId="579"/>
    <cellStyle name="Обычный 7 5 3" xfId="580"/>
    <cellStyle name="Обычный 8" xfId="581"/>
    <cellStyle name="Обычный 8 2" xfId="582"/>
    <cellStyle name="Обычный 8 2 2" xfId="583"/>
    <cellStyle name="Обычный 8 2 2 2" xfId="584"/>
    <cellStyle name="Обычный 8 2 2 2 2" xfId="585"/>
    <cellStyle name="Обычный 8 2 2 3" xfId="586"/>
    <cellStyle name="Обычный 8 2 3" xfId="587"/>
    <cellStyle name="Обычный 8 2 3 2" xfId="588"/>
    <cellStyle name="Обычный 8 2 3 2 2" xfId="589"/>
    <cellStyle name="Обычный 8 2 3 3" xfId="590"/>
    <cellStyle name="Обычный 8 2 4" xfId="591"/>
    <cellStyle name="Обычный 8 2 4 2" xfId="592"/>
    <cellStyle name="Обычный 8 2 4 2 2" xfId="593"/>
    <cellStyle name="Обычный 8 2 4 3" xfId="594"/>
    <cellStyle name="Обычный 8 2 5" xfId="595"/>
    <cellStyle name="Обычный 8 2 5 2" xfId="596"/>
    <cellStyle name="Обычный 8 2 6" xfId="597"/>
    <cellStyle name="Обычный 8 3" xfId="598"/>
    <cellStyle name="Обычный 8 3 2" xfId="599"/>
    <cellStyle name="Обычный 8 3 2 2" xfId="600"/>
    <cellStyle name="Обычный 8 3 3" xfId="601"/>
    <cellStyle name="Обычный 8 4" xfId="602"/>
    <cellStyle name="Обычный 8 4 2" xfId="603"/>
    <cellStyle name="Обычный 8 4 2 2" xfId="604"/>
    <cellStyle name="Обычный 8 4 3" xfId="605"/>
    <cellStyle name="Обычный 8 5" xfId="606"/>
    <cellStyle name="Обычный 8 5 2" xfId="607"/>
    <cellStyle name="Обычный 8 5 2 2" xfId="608"/>
    <cellStyle name="Обычный 8 5 3" xfId="609"/>
    <cellStyle name="Обычный 8 6" xfId="610"/>
    <cellStyle name="Обычный 8 6 2" xfId="611"/>
    <cellStyle name="Обычный 8 7" xfId="612"/>
    <cellStyle name="Обычный 9" xfId="613"/>
    <cellStyle name="Обычный 9 2" xfId="614"/>
    <cellStyle name="Обычный 9 2 2" xfId="615"/>
    <cellStyle name="Обычный 9 2 2 2" xfId="616"/>
    <cellStyle name="Обычный 9 2 2 2 2" xfId="617"/>
    <cellStyle name="Обычный 9 2 2 3" xfId="618"/>
    <cellStyle name="Обычный 9 2 3" xfId="619"/>
    <cellStyle name="Обычный 9 2 3 2" xfId="620"/>
    <cellStyle name="Обычный 9 2 3 2 2" xfId="621"/>
    <cellStyle name="Обычный 9 2 3 3" xfId="622"/>
    <cellStyle name="Обычный 9 2 4" xfId="623"/>
    <cellStyle name="Обычный 9 2 4 2" xfId="624"/>
    <cellStyle name="Обычный 9 2 4 2 2" xfId="625"/>
    <cellStyle name="Обычный 9 2 4 3" xfId="626"/>
    <cellStyle name="Обычный 9 2 5" xfId="627"/>
    <cellStyle name="Обычный 9 2 5 2" xfId="628"/>
    <cellStyle name="Обычный 9 2 6" xfId="629"/>
    <cellStyle name="Обычный 9 3" xfId="630"/>
    <cellStyle name="Обычный 9 3 2" xfId="631"/>
    <cellStyle name="Обычный 9 3 2 2" xfId="632"/>
    <cellStyle name="Обычный 9 3 3" xfId="633"/>
    <cellStyle name="Обычный 9 4" xfId="634"/>
    <cellStyle name="Обычный 9 4 2" xfId="635"/>
    <cellStyle name="Обычный 9 4 2 2" xfId="636"/>
    <cellStyle name="Обычный 9 4 3" xfId="637"/>
    <cellStyle name="Обычный 9 5" xfId="638"/>
    <cellStyle name="Обычный 9 5 2" xfId="639"/>
    <cellStyle name="Обычный 9 5 2 2" xfId="640"/>
    <cellStyle name="Обычный 9 5 3" xfId="641"/>
    <cellStyle name="Обычный 9 6" xfId="642"/>
    <cellStyle name="Обычный 9 6 2" xfId="643"/>
    <cellStyle name="Обычный 9 7" xfId="644"/>
    <cellStyle name="Обычный_Bud-2000" xfId="645"/>
    <cellStyle name="Обычный_tmp" xfId="646"/>
    <cellStyle name="Обычный_военкомат-2" xfId="647"/>
    <cellStyle name="Обычный_прил.финпом" xfId="648"/>
    <cellStyle name="Отдельная ячейка" xfId="649"/>
    <cellStyle name="Отдельная ячейка - константа" xfId="650"/>
    <cellStyle name="Отдельная ячейка - константа [печать]" xfId="651"/>
    <cellStyle name="Отдельная ячейка [печать]" xfId="652"/>
    <cellStyle name="Отдельная ячейка-результат" xfId="653"/>
    <cellStyle name="Отдельная ячейка-результат [печать]" xfId="654"/>
    <cellStyle name="Плохой" xfId="655" builtinId="27" customBuiltin="1"/>
    <cellStyle name="Пояснение" xfId="656" builtinId="53" customBuiltin="1"/>
    <cellStyle name="Примечание" xfId="657" builtinId="10" customBuiltin="1"/>
    <cellStyle name="Примечание 2" xfId="658"/>
    <cellStyle name="Примечание 3" xfId="659"/>
    <cellStyle name="Свойства элементов измерения" xfId="660"/>
    <cellStyle name="Свойства элементов измерения [печать]" xfId="661"/>
    <cellStyle name="Связанная ячейка" xfId="662" builtinId="24" customBuiltin="1"/>
    <cellStyle name="Текст предупреждения" xfId="663" builtinId="11" customBuiltin="1"/>
    <cellStyle name="Финансовый" xfId="664" builtinId="3"/>
    <cellStyle name="Финансовый 2" xfId="665"/>
    <cellStyle name="Финансовый 2 2" xfId="666"/>
    <cellStyle name="Финансовый 2 2 2" xfId="667"/>
    <cellStyle name="Финансовый 2 2 2 2" xfId="668"/>
    <cellStyle name="Финансовый 2 2 3" xfId="669"/>
    <cellStyle name="Финансовый 2 3" xfId="670"/>
    <cellStyle name="Финансовый 2 3 2" xfId="671"/>
    <cellStyle name="Финансовый 2 3 2 2" xfId="672"/>
    <cellStyle name="Финансовый 2 3 3" xfId="673"/>
    <cellStyle name="Финансовый 2 4" xfId="674"/>
    <cellStyle name="Финансовый 2 4 2" xfId="675"/>
    <cellStyle name="Финансовый 2 4 2 2" xfId="676"/>
    <cellStyle name="Финансовый 2 4 3" xfId="677"/>
    <cellStyle name="Финансовый 3" xfId="678"/>
    <cellStyle name="Финансовый 3 2" xfId="679"/>
    <cellStyle name="Финансовый 3 3" xfId="680"/>
    <cellStyle name="Финансовый 3 3 2" xfId="681"/>
    <cellStyle name="Финансовый 3 3 2 2" xfId="682"/>
    <cellStyle name="Финансовый 3 3 3" xfId="683"/>
    <cellStyle name="Финансовый 3 4" xfId="684"/>
    <cellStyle name="Финансовый 3 4 2" xfId="685"/>
    <cellStyle name="Финансовый 3 4 2 2" xfId="686"/>
    <cellStyle name="Финансовый 3 4 3" xfId="687"/>
    <cellStyle name="Финансовый 3 5" xfId="688"/>
    <cellStyle name="Финансовый 3 5 2" xfId="689"/>
    <cellStyle name="Финансовый 3 6" xfId="690"/>
    <cellStyle name="Финансовый 3 7" xfId="691"/>
    <cellStyle name="Финансовый 4" xfId="692"/>
    <cellStyle name="Финансовый 5" xfId="693"/>
    <cellStyle name="Финансовый 6" xfId="694"/>
    <cellStyle name="Финансовый 7" xfId="695"/>
    <cellStyle name="Хороший" xfId="696" builtinId="26" customBuiltin="1"/>
    <cellStyle name="Элементы осей" xfId="697"/>
    <cellStyle name="Элементы осей [печать]" xfId="6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00B0F0"/>
    <pageSetUpPr fitToPage="1"/>
  </sheetPr>
  <dimension ref="A1:K26"/>
  <sheetViews>
    <sheetView view="pageBreakPreview" zoomScale="91" zoomScaleNormal="100" zoomScaleSheetLayoutView="91" workbookViewId="0">
      <selection activeCell="D32" sqref="D32"/>
    </sheetView>
  </sheetViews>
  <sheetFormatPr defaultRowHeight="18.75" x14ac:dyDescent="0.3"/>
  <cols>
    <col min="1" max="1" width="6.28515625" style="65" customWidth="1"/>
    <col min="2" max="2" width="25.42578125" style="65" customWidth="1"/>
    <col min="3" max="3" width="18.5703125" style="65" customWidth="1"/>
    <col min="4" max="5" width="19.140625" style="65" customWidth="1"/>
    <col min="6" max="6" width="17" style="65" customWidth="1"/>
    <col min="7" max="7" width="15.7109375" style="65" customWidth="1"/>
    <col min="8" max="16384" width="9.140625" style="65"/>
  </cols>
  <sheetData>
    <row r="1" spans="1:11" x14ac:dyDescent="0.3">
      <c r="B1" s="66"/>
      <c r="C1" s="66"/>
    </row>
    <row r="2" spans="1:11" x14ac:dyDescent="0.3">
      <c r="B2" s="66"/>
      <c r="C2" s="66"/>
    </row>
    <row r="3" spans="1:11" x14ac:dyDescent="0.3">
      <c r="A3" s="186" t="s">
        <v>25</v>
      </c>
      <c r="B3" s="186"/>
      <c r="C3" s="186"/>
      <c r="D3" s="186"/>
      <c r="E3" s="186"/>
    </row>
    <row r="4" spans="1:11" ht="51" customHeight="1" x14ac:dyDescent="0.3">
      <c r="A4" s="187" t="s">
        <v>45</v>
      </c>
      <c r="B4" s="187"/>
      <c r="C4" s="187"/>
      <c r="D4" s="187"/>
      <c r="E4" s="187"/>
    </row>
    <row r="5" spans="1:11" x14ac:dyDescent="0.3">
      <c r="A5" s="67"/>
      <c r="B5" s="67"/>
      <c r="C5" s="67"/>
    </row>
    <row r="6" spans="1:11" x14ac:dyDescent="0.3">
      <c r="A6" s="4"/>
      <c r="B6" s="4"/>
      <c r="C6" s="2"/>
      <c r="D6" s="2"/>
      <c r="E6" s="74" t="s">
        <v>0</v>
      </c>
      <c r="F6" s="68"/>
      <c r="G6" s="68"/>
    </row>
    <row r="7" spans="1:11" s="73" customFormat="1" ht="30" customHeight="1" x14ac:dyDescent="0.2">
      <c r="A7" s="18" t="s">
        <v>1</v>
      </c>
      <c r="B7" s="18" t="s">
        <v>2</v>
      </c>
      <c r="C7" s="60" t="s">
        <v>3</v>
      </c>
      <c r="D7" s="128" t="s">
        <v>26</v>
      </c>
      <c r="E7" s="18" t="s">
        <v>31</v>
      </c>
      <c r="F7" s="69"/>
      <c r="G7" s="72"/>
    </row>
    <row r="8" spans="1:11" ht="16.5" customHeight="1" x14ac:dyDescent="0.3">
      <c r="A8" s="98">
        <v>1</v>
      </c>
      <c r="B8" s="144" t="s">
        <v>4</v>
      </c>
      <c r="C8" s="101">
        <v>171493.8</v>
      </c>
      <c r="D8" s="101">
        <v>157288.9</v>
      </c>
      <c r="E8" s="101">
        <f>D8/C8*100</f>
        <v>91.716960030041903</v>
      </c>
      <c r="F8" s="69"/>
      <c r="G8" s="70"/>
      <c r="K8" s="68"/>
    </row>
    <row r="9" spans="1:11" ht="15" customHeight="1" x14ac:dyDescent="0.3">
      <c r="A9" s="39">
        <v>2</v>
      </c>
      <c r="B9" s="40" t="s">
        <v>5</v>
      </c>
      <c r="C9" s="101">
        <v>199113</v>
      </c>
      <c r="D9" s="101">
        <v>191960.1</v>
      </c>
      <c r="E9" s="101">
        <f t="shared" ref="E9:E24" si="0">D9/C9*100</f>
        <v>96.407617784875939</v>
      </c>
      <c r="F9" s="69"/>
      <c r="G9" s="70"/>
    </row>
    <row r="10" spans="1:11" ht="15" customHeight="1" x14ac:dyDescent="0.3">
      <c r="A10" s="39">
        <v>3</v>
      </c>
      <c r="B10" s="40" t="s">
        <v>23</v>
      </c>
      <c r="C10" s="101">
        <v>149349</v>
      </c>
      <c r="D10" s="101">
        <v>141601.1</v>
      </c>
      <c r="E10" s="101">
        <f t="shared" si="0"/>
        <v>94.812218361020157</v>
      </c>
      <c r="F10" s="69"/>
      <c r="G10" s="70"/>
    </row>
    <row r="11" spans="1:11" ht="16.5" customHeight="1" x14ac:dyDescent="0.3">
      <c r="A11" s="39">
        <v>4</v>
      </c>
      <c r="B11" s="40" t="s">
        <v>6</v>
      </c>
      <c r="C11" s="101">
        <v>102463</v>
      </c>
      <c r="D11" s="101">
        <v>100667.9</v>
      </c>
      <c r="E11" s="101">
        <f t="shared" si="0"/>
        <v>98.248050515795939</v>
      </c>
      <c r="F11" s="69"/>
      <c r="G11" s="70"/>
    </row>
    <row r="12" spans="1:11" ht="16.5" customHeight="1" x14ac:dyDescent="0.3">
      <c r="A12" s="39">
        <v>5</v>
      </c>
      <c r="B12" s="40" t="s">
        <v>7</v>
      </c>
      <c r="C12" s="101">
        <v>130945</v>
      </c>
      <c r="D12" s="101">
        <v>130945</v>
      </c>
      <c r="E12" s="101">
        <f t="shared" si="0"/>
        <v>100</v>
      </c>
      <c r="F12" s="69"/>
      <c r="G12" s="70"/>
    </row>
    <row r="13" spans="1:11" ht="15" customHeight="1" x14ac:dyDescent="0.3">
      <c r="A13" s="39">
        <v>6</v>
      </c>
      <c r="B13" s="40" t="s">
        <v>8</v>
      </c>
      <c r="C13" s="101">
        <v>123296</v>
      </c>
      <c r="D13" s="101">
        <v>122677.4</v>
      </c>
      <c r="E13" s="101">
        <f t="shared" si="0"/>
        <v>99.498280560602126</v>
      </c>
      <c r="F13" s="69"/>
      <c r="G13" s="70"/>
    </row>
    <row r="14" spans="1:11" x14ac:dyDescent="0.3">
      <c r="A14" s="39">
        <v>7</v>
      </c>
      <c r="B14" s="40" t="s">
        <v>9</v>
      </c>
      <c r="C14" s="101">
        <v>133717.79999999999</v>
      </c>
      <c r="D14" s="101">
        <v>126446</v>
      </c>
      <c r="E14" s="101">
        <f>D14/C14*100</f>
        <v>94.561830960425624</v>
      </c>
      <c r="F14" s="69"/>
      <c r="G14" s="70"/>
    </row>
    <row r="15" spans="1:11" ht="15" customHeight="1" x14ac:dyDescent="0.3">
      <c r="A15" s="39">
        <v>8</v>
      </c>
      <c r="B15" s="40" t="s">
        <v>10</v>
      </c>
      <c r="C15" s="101">
        <v>118567</v>
      </c>
      <c r="D15" s="101">
        <v>118268.3</v>
      </c>
      <c r="E15" s="101">
        <f t="shared" si="0"/>
        <v>99.748074928099726</v>
      </c>
      <c r="F15" s="69"/>
      <c r="G15" s="70"/>
    </row>
    <row r="16" spans="1:11" ht="15.75" customHeight="1" x14ac:dyDescent="0.3">
      <c r="A16" s="39">
        <v>9</v>
      </c>
      <c r="B16" s="40" t="s">
        <v>11</v>
      </c>
      <c r="C16" s="101">
        <v>131119</v>
      </c>
      <c r="D16" s="101">
        <v>125055.4</v>
      </c>
      <c r="E16" s="101">
        <f t="shared" si="0"/>
        <v>95.375498592881272</v>
      </c>
      <c r="F16" s="69"/>
      <c r="G16" s="70"/>
    </row>
    <row r="17" spans="1:7" ht="16.5" customHeight="1" x14ac:dyDescent="0.3">
      <c r="A17" s="39">
        <v>10</v>
      </c>
      <c r="B17" s="40" t="s">
        <v>12</v>
      </c>
      <c r="C17" s="101">
        <v>120252</v>
      </c>
      <c r="D17" s="101">
        <v>119673.8</v>
      </c>
      <c r="E17" s="101">
        <f t="shared" si="0"/>
        <v>99.51917639623457</v>
      </c>
      <c r="F17" s="69"/>
      <c r="G17" s="70"/>
    </row>
    <row r="18" spans="1:7" ht="17.25" customHeight="1" x14ac:dyDescent="0.3">
      <c r="A18" s="39">
        <v>11</v>
      </c>
      <c r="B18" s="40" t="s">
        <v>13</v>
      </c>
      <c r="C18" s="101">
        <v>123782</v>
      </c>
      <c r="D18" s="101">
        <v>111668.6</v>
      </c>
      <c r="E18" s="101">
        <f t="shared" si="0"/>
        <v>90.213924480134438</v>
      </c>
      <c r="F18" s="69"/>
      <c r="G18" s="70"/>
    </row>
    <row r="19" spans="1:7" ht="16.5" customHeight="1" x14ac:dyDescent="0.3">
      <c r="A19" s="39">
        <v>12</v>
      </c>
      <c r="B19" s="40" t="s">
        <v>14</v>
      </c>
      <c r="C19" s="101">
        <v>33102</v>
      </c>
      <c r="D19" s="101">
        <v>32509</v>
      </c>
      <c r="E19" s="101">
        <f t="shared" si="0"/>
        <v>98.208567458159621</v>
      </c>
      <c r="F19" s="69"/>
      <c r="G19" s="70"/>
    </row>
    <row r="20" spans="1:7" ht="16.5" customHeight="1" x14ac:dyDescent="0.3">
      <c r="A20" s="39">
        <v>13</v>
      </c>
      <c r="B20" s="40" t="s">
        <v>16</v>
      </c>
      <c r="C20" s="101">
        <v>131556</v>
      </c>
      <c r="D20" s="101">
        <v>131556</v>
      </c>
      <c r="E20" s="101">
        <f t="shared" si="0"/>
        <v>100</v>
      </c>
      <c r="F20" s="69"/>
      <c r="G20" s="70"/>
    </row>
    <row r="21" spans="1:7" ht="15.75" customHeight="1" x14ac:dyDescent="0.3">
      <c r="A21" s="39">
        <v>14</v>
      </c>
      <c r="B21" s="40" t="s">
        <v>17</v>
      </c>
      <c r="C21" s="101">
        <v>119178</v>
      </c>
      <c r="D21" s="101">
        <v>110628.94</v>
      </c>
      <c r="E21" s="101">
        <f t="shared" si="0"/>
        <v>92.82664585745691</v>
      </c>
      <c r="F21" s="69"/>
      <c r="G21" s="70"/>
    </row>
    <row r="22" spans="1:7" ht="15" customHeight="1" x14ac:dyDescent="0.3">
      <c r="A22" s="39">
        <v>15</v>
      </c>
      <c r="B22" s="40" t="s">
        <v>18</v>
      </c>
      <c r="C22" s="101">
        <v>122397</v>
      </c>
      <c r="D22" s="101">
        <v>118459.3</v>
      </c>
      <c r="E22" s="101">
        <f t="shared" si="0"/>
        <v>96.782845984787215</v>
      </c>
      <c r="F22" s="69"/>
      <c r="G22" s="70"/>
    </row>
    <row r="23" spans="1:7" ht="15" customHeight="1" x14ac:dyDescent="0.3">
      <c r="A23" s="39">
        <v>16</v>
      </c>
      <c r="B23" s="40" t="s">
        <v>19</v>
      </c>
      <c r="C23" s="101">
        <v>99982</v>
      </c>
      <c r="D23" s="101">
        <v>92420</v>
      </c>
      <c r="E23" s="101">
        <f t="shared" si="0"/>
        <v>92.436638594947098</v>
      </c>
      <c r="F23" s="69"/>
      <c r="G23" s="70"/>
    </row>
    <row r="24" spans="1:7" ht="15" customHeight="1" x14ac:dyDescent="0.3">
      <c r="A24" s="39">
        <v>17</v>
      </c>
      <c r="B24" s="40" t="s">
        <v>20</v>
      </c>
      <c r="C24" s="101">
        <v>143949</v>
      </c>
      <c r="D24" s="101">
        <v>128415.4</v>
      </c>
      <c r="E24" s="101">
        <f t="shared" si="0"/>
        <v>89.208955949676621</v>
      </c>
      <c r="F24" s="69"/>
      <c r="G24" s="70"/>
    </row>
    <row r="25" spans="1:7" ht="15" customHeight="1" x14ac:dyDescent="0.3">
      <c r="A25" s="39"/>
      <c r="B25" s="40"/>
      <c r="C25" s="101"/>
      <c r="D25" s="101"/>
      <c r="E25" s="101"/>
      <c r="F25" s="69"/>
      <c r="G25" s="70"/>
    </row>
    <row r="26" spans="1:7" ht="18" customHeight="1" x14ac:dyDescent="0.3">
      <c r="A26" s="145"/>
      <c r="B26" s="178" t="s">
        <v>21</v>
      </c>
      <c r="C26" s="36">
        <f>SUM(C8:C24)</f>
        <v>2154261.6</v>
      </c>
      <c r="D26" s="36">
        <f>SUM(D8:D24)</f>
        <v>2060241.14</v>
      </c>
      <c r="E26" s="36">
        <f>D26/C26*100</f>
        <v>95.635606186361017</v>
      </c>
      <c r="F26" s="69"/>
      <c r="G26" s="71"/>
    </row>
  </sheetData>
  <mergeCells count="2">
    <mergeCell ref="A3:E3"/>
    <mergeCell ref="A4:E4"/>
  </mergeCells>
  <phoneticPr fontId="0" type="noConversion"/>
  <printOptions horizontalCentered="1"/>
  <pageMargins left="0.48" right="0.19685039370078741" top="0.59055118110236227" bottom="0.98425196850393704" header="0.19685039370078741"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rgb="FF00B050"/>
  </sheetPr>
  <dimension ref="A1:E29"/>
  <sheetViews>
    <sheetView view="pageBreakPreview" zoomScale="90" zoomScaleNormal="100" zoomScaleSheetLayoutView="90" workbookViewId="0">
      <selection activeCell="D32" sqref="D32"/>
    </sheetView>
  </sheetViews>
  <sheetFormatPr defaultRowHeight="12.75" x14ac:dyDescent="0.2"/>
  <cols>
    <col min="1" max="1" width="6" customWidth="1"/>
    <col min="2" max="2" width="28.140625" customWidth="1"/>
    <col min="3" max="4" width="14.7109375" customWidth="1"/>
    <col min="5" max="5" width="17.57031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67.5" customHeight="1" x14ac:dyDescent="0.2">
      <c r="A4" s="191" t="s">
        <v>52</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
      <c r="A8" s="44">
        <v>1</v>
      </c>
      <c r="B8" s="56" t="s">
        <v>4</v>
      </c>
      <c r="C8" s="137">
        <v>9723</v>
      </c>
      <c r="D8" s="137">
        <v>7488.2195899999997</v>
      </c>
      <c r="E8" s="113">
        <f>D8/C8*100</f>
        <v>77.015525969351017</v>
      </c>
    </row>
    <row r="9" spans="1:5" ht="15.75" x14ac:dyDescent="0.2">
      <c r="A9" s="39">
        <v>2</v>
      </c>
      <c r="B9" s="42" t="s">
        <v>5</v>
      </c>
      <c r="C9" s="137">
        <v>12170</v>
      </c>
      <c r="D9" s="137">
        <v>7635.1140000000005</v>
      </c>
      <c r="E9" s="95">
        <f t="shared" ref="E9:E26" si="0">D9/C9*100</f>
        <v>62.73717337715695</v>
      </c>
    </row>
    <row r="10" spans="1:5" ht="15.75" x14ac:dyDescent="0.2">
      <c r="A10" s="39">
        <v>3</v>
      </c>
      <c r="B10" s="42" t="s">
        <v>29</v>
      </c>
      <c r="C10" s="137">
        <v>26673</v>
      </c>
      <c r="D10" s="137">
        <v>16573.514300000003</v>
      </c>
      <c r="E10" s="95">
        <f t="shared" si="0"/>
        <v>62.135921343680891</v>
      </c>
    </row>
    <row r="11" spans="1:5" ht="15.75" x14ac:dyDescent="0.2">
      <c r="A11" s="39">
        <v>4</v>
      </c>
      <c r="B11" s="42" t="s">
        <v>6</v>
      </c>
      <c r="C11" s="137">
        <v>14893</v>
      </c>
      <c r="D11" s="137">
        <v>10649.616</v>
      </c>
      <c r="E11" s="95">
        <f t="shared" si="0"/>
        <v>71.507527026119661</v>
      </c>
    </row>
    <row r="12" spans="1:5" ht="15.75" x14ac:dyDescent="0.2">
      <c r="A12" s="39">
        <v>5</v>
      </c>
      <c r="B12" s="42" t="s">
        <v>7</v>
      </c>
      <c r="C12" s="137">
        <v>42636</v>
      </c>
      <c r="D12" s="137">
        <v>31494.090000000004</v>
      </c>
      <c r="E12" s="95">
        <f t="shared" si="0"/>
        <v>73.867365606529702</v>
      </c>
    </row>
    <row r="13" spans="1:5" ht="15.75" x14ac:dyDescent="0.2">
      <c r="A13" s="39">
        <v>6</v>
      </c>
      <c r="B13" s="42" t="s">
        <v>8</v>
      </c>
      <c r="C13" s="137">
        <v>7973</v>
      </c>
      <c r="D13" s="137">
        <v>5771.4049999999997</v>
      </c>
      <c r="E13" s="95">
        <f t="shared" si="0"/>
        <v>72.386868180107868</v>
      </c>
    </row>
    <row r="14" spans="1:5" ht="15.75" x14ac:dyDescent="0.2">
      <c r="A14" s="39">
        <v>7</v>
      </c>
      <c r="B14" s="42" t="s">
        <v>9</v>
      </c>
      <c r="C14" s="137">
        <v>7019</v>
      </c>
      <c r="D14" s="137">
        <v>5660.6494000000002</v>
      </c>
      <c r="E14" s="95">
        <f t="shared" si="0"/>
        <v>80.647519589685146</v>
      </c>
    </row>
    <row r="15" spans="1:5" ht="15.75" x14ac:dyDescent="0.2">
      <c r="A15" s="39">
        <v>8</v>
      </c>
      <c r="B15" s="42" t="s">
        <v>10</v>
      </c>
      <c r="C15" s="137">
        <v>11148</v>
      </c>
      <c r="D15" s="137">
        <v>9400.9030000000002</v>
      </c>
      <c r="E15" s="95">
        <f t="shared" si="0"/>
        <v>84.328157517043422</v>
      </c>
    </row>
    <row r="16" spans="1:5" ht="15.75" x14ac:dyDescent="0.2">
      <c r="A16" s="39">
        <v>9</v>
      </c>
      <c r="B16" s="42" t="s">
        <v>11</v>
      </c>
      <c r="C16" s="137">
        <v>7690</v>
      </c>
      <c r="D16" s="137">
        <v>5126.6679999999997</v>
      </c>
      <c r="E16" s="95">
        <f t="shared" si="0"/>
        <v>66.66668400520156</v>
      </c>
    </row>
    <row r="17" spans="1:5" ht="15.75" x14ac:dyDescent="0.2">
      <c r="A17" s="39">
        <v>10</v>
      </c>
      <c r="B17" s="42" t="s">
        <v>12</v>
      </c>
      <c r="C17" s="137">
        <v>15193</v>
      </c>
      <c r="D17" s="137">
        <v>11540.578</v>
      </c>
      <c r="E17" s="95">
        <f t="shared" si="0"/>
        <v>75.959836766932128</v>
      </c>
    </row>
    <row r="18" spans="1:5" ht="15.75" x14ac:dyDescent="0.2">
      <c r="A18" s="39">
        <v>11</v>
      </c>
      <c r="B18" s="42" t="s">
        <v>13</v>
      </c>
      <c r="C18" s="137">
        <v>9501</v>
      </c>
      <c r="D18" s="137">
        <v>7128.3860000000004</v>
      </c>
      <c r="E18" s="95">
        <f t="shared" si="0"/>
        <v>75.027744447952855</v>
      </c>
    </row>
    <row r="19" spans="1:5" ht="15.75" x14ac:dyDescent="0.2">
      <c r="A19" s="39">
        <v>12</v>
      </c>
      <c r="B19" s="42" t="s">
        <v>14</v>
      </c>
      <c r="C19" s="137">
        <v>2198</v>
      </c>
      <c r="D19" s="137">
        <v>1361.7253999999998</v>
      </c>
      <c r="E19" s="95">
        <f t="shared" si="0"/>
        <v>61.952929936305722</v>
      </c>
    </row>
    <row r="20" spans="1:5" ht="15.75" x14ac:dyDescent="0.2">
      <c r="A20" s="39">
        <v>13</v>
      </c>
      <c r="B20" s="42" t="s">
        <v>15</v>
      </c>
      <c r="C20" s="137">
        <v>10532</v>
      </c>
      <c r="D20" s="137">
        <v>7858.8220000000001</v>
      </c>
      <c r="E20" s="95">
        <f t="shared" si="0"/>
        <v>74.61851500189897</v>
      </c>
    </row>
    <row r="21" spans="1:5" ht="15.75" x14ac:dyDescent="0.2">
      <c r="A21" s="39">
        <v>14</v>
      </c>
      <c r="B21" s="42" t="s">
        <v>16</v>
      </c>
      <c r="C21" s="137">
        <v>24005</v>
      </c>
      <c r="D21" s="137">
        <v>16407.384000000002</v>
      </c>
      <c r="E21" s="95">
        <f t="shared" si="0"/>
        <v>68.349860445740475</v>
      </c>
    </row>
    <row r="22" spans="1:5" ht="15.75" x14ac:dyDescent="0.2">
      <c r="A22" s="39">
        <v>15</v>
      </c>
      <c r="B22" s="42" t="s">
        <v>17</v>
      </c>
      <c r="C22" s="137">
        <v>6459</v>
      </c>
      <c r="D22" s="137">
        <v>4277.4260000000004</v>
      </c>
      <c r="E22" s="95">
        <f t="shared" si="0"/>
        <v>66.224276203746712</v>
      </c>
    </row>
    <row r="23" spans="1:5" ht="15.75" x14ac:dyDescent="0.2">
      <c r="A23" s="39">
        <v>16</v>
      </c>
      <c r="B23" s="42" t="s">
        <v>18</v>
      </c>
      <c r="C23" s="137">
        <v>8267</v>
      </c>
      <c r="D23" s="137">
        <v>5316.7139999999999</v>
      </c>
      <c r="E23" s="95">
        <f t="shared" si="0"/>
        <v>64.312495463892589</v>
      </c>
    </row>
    <row r="24" spans="1:5" ht="15.75" x14ac:dyDescent="0.2">
      <c r="A24" s="39">
        <v>17</v>
      </c>
      <c r="B24" s="42" t="s">
        <v>19</v>
      </c>
      <c r="C24" s="137">
        <v>7712</v>
      </c>
      <c r="D24" s="137">
        <v>6002.3989300000003</v>
      </c>
      <c r="E24" s="95">
        <f t="shared" si="0"/>
        <v>77.831936332987553</v>
      </c>
    </row>
    <row r="25" spans="1:5" ht="15.75" x14ac:dyDescent="0.2">
      <c r="A25" s="39">
        <v>18</v>
      </c>
      <c r="B25" s="42" t="s">
        <v>20</v>
      </c>
      <c r="C25" s="137">
        <v>16031</v>
      </c>
      <c r="D25" s="137">
        <v>11208.531999999999</v>
      </c>
      <c r="E25" s="95">
        <f t="shared" si="0"/>
        <v>69.917859147900941</v>
      </c>
    </row>
    <row r="26" spans="1:5" ht="15.75" x14ac:dyDescent="0.2">
      <c r="A26" s="39">
        <v>19</v>
      </c>
      <c r="B26" s="42" t="s">
        <v>30</v>
      </c>
      <c r="C26" s="137">
        <v>194469</v>
      </c>
      <c r="D26" s="137">
        <v>113967.04583999999</v>
      </c>
      <c r="E26" s="95">
        <f t="shared" si="0"/>
        <v>58.604222698733466</v>
      </c>
    </row>
    <row r="27" spans="1:5" ht="15.75" x14ac:dyDescent="0.2">
      <c r="A27" s="39"/>
      <c r="B27" s="42"/>
      <c r="C27" s="137"/>
      <c r="D27" s="137"/>
      <c r="E27" s="124"/>
    </row>
    <row r="28" spans="1:5" ht="19.5" customHeight="1" x14ac:dyDescent="0.25">
      <c r="A28" s="118"/>
      <c r="B28" s="114" t="s">
        <v>21</v>
      </c>
      <c r="C28" s="125">
        <f>SUM(C8:C26)</f>
        <v>434292</v>
      </c>
      <c r="D28" s="115">
        <f>SUM(D8:D26)</f>
        <v>284869.19146</v>
      </c>
      <c r="E28" s="75">
        <f>D28/C28*100</f>
        <v>65.59393022666778</v>
      </c>
    </row>
    <row r="29" spans="1:5" ht="15.75" x14ac:dyDescent="0.25">
      <c r="A29" s="2"/>
      <c r="B29" s="2"/>
      <c r="C29" s="24"/>
      <c r="D29" s="24"/>
      <c r="E2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rgb="FF00B050"/>
  </sheetPr>
  <dimension ref="A1:E29"/>
  <sheetViews>
    <sheetView view="pageBreakPreview" zoomScale="90" zoomScaleNormal="100" zoomScaleSheetLayoutView="90" workbookViewId="0">
      <selection activeCell="D32" sqref="D32"/>
    </sheetView>
  </sheetViews>
  <sheetFormatPr defaultRowHeight="12.75" x14ac:dyDescent="0.2"/>
  <cols>
    <col min="1" max="1" width="5.7109375"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33.75" customHeight="1" x14ac:dyDescent="0.2">
      <c r="A4" s="191" t="s">
        <v>53</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
      <c r="A8" s="44">
        <v>1</v>
      </c>
      <c r="B8" s="56" t="s">
        <v>4</v>
      </c>
      <c r="C8" s="153">
        <v>2021</v>
      </c>
      <c r="D8" s="137">
        <v>2020.202</v>
      </c>
      <c r="E8" s="113">
        <f>D8/C8*100</f>
        <v>99.960514596734285</v>
      </c>
    </row>
    <row r="9" spans="1:5" ht="15.75" x14ac:dyDescent="0.2">
      <c r="A9" s="39">
        <v>2</v>
      </c>
      <c r="B9" s="42" t="s">
        <v>5</v>
      </c>
      <c r="C9" s="153">
        <v>9091</v>
      </c>
      <c r="D9" s="137">
        <v>9090.9089999999997</v>
      </c>
      <c r="E9" s="95">
        <f t="shared" ref="E9:E28" si="0">D9/C9*100</f>
        <v>99.998999010009896</v>
      </c>
    </row>
    <row r="10" spans="1:5" ht="15.75" x14ac:dyDescent="0.2">
      <c r="A10" s="39">
        <v>3</v>
      </c>
      <c r="B10" s="42" t="s">
        <v>29</v>
      </c>
      <c r="C10" s="153">
        <v>9091</v>
      </c>
      <c r="D10" s="137">
        <v>8628.8145999999997</v>
      </c>
      <c r="E10" s="95">
        <f t="shared" si="0"/>
        <v>94.916011439885594</v>
      </c>
    </row>
    <row r="11" spans="1:5" ht="15.75" x14ac:dyDescent="0.2">
      <c r="A11" s="39">
        <v>4</v>
      </c>
      <c r="B11" s="42" t="s">
        <v>6</v>
      </c>
      <c r="C11" s="153">
        <v>6061</v>
      </c>
      <c r="D11" s="137">
        <v>5507.9437200000002</v>
      </c>
      <c r="E11" s="95">
        <f t="shared" si="0"/>
        <v>90.875164494307867</v>
      </c>
    </row>
    <row r="12" spans="1:5" ht="15.75" x14ac:dyDescent="0.2">
      <c r="A12" s="39">
        <v>5</v>
      </c>
      <c r="B12" s="42" t="s">
        <v>7</v>
      </c>
      <c r="C12" s="153">
        <v>6061</v>
      </c>
      <c r="D12" s="153">
        <v>5535.1220899999998</v>
      </c>
      <c r="E12" s="95">
        <f t="shared" si="0"/>
        <v>91.323578452400582</v>
      </c>
    </row>
    <row r="13" spans="1:5" ht="15.75" x14ac:dyDescent="0.2">
      <c r="A13" s="39">
        <v>6</v>
      </c>
      <c r="B13" s="42" t="s">
        <v>8</v>
      </c>
      <c r="C13" s="153">
        <v>2021</v>
      </c>
      <c r="D13" s="153">
        <v>1826.80342</v>
      </c>
      <c r="E13" s="95">
        <f t="shared" si="0"/>
        <v>90.391064819396334</v>
      </c>
    </row>
    <row r="14" spans="1:5" ht="15.75" x14ac:dyDescent="0.2">
      <c r="A14" s="39">
        <v>7</v>
      </c>
      <c r="B14" s="42" t="s">
        <v>9</v>
      </c>
      <c r="C14" s="153">
        <v>3031</v>
      </c>
      <c r="D14" s="153">
        <v>3030.3029999999999</v>
      </c>
      <c r="E14" s="95">
        <f t="shared" si="0"/>
        <v>99.977004289013522</v>
      </c>
    </row>
    <row r="15" spans="1:5" ht="15.75" x14ac:dyDescent="0.2">
      <c r="A15" s="39">
        <v>8</v>
      </c>
      <c r="B15" s="42" t="s">
        <v>10</v>
      </c>
      <c r="C15" s="153">
        <v>6061</v>
      </c>
      <c r="D15" s="153">
        <v>6060.6059999999998</v>
      </c>
      <c r="E15" s="95">
        <f t="shared" si="0"/>
        <v>99.993499422537539</v>
      </c>
    </row>
    <row r="16" spans="1:5" ht="15.75" x14ac:dyDescent="0.2">
      <c r="A16" s="39">
        <v>9</v>
      </c>
      <c r="B16" s="42" t="s">
        <v>11</v>
      </c>
      <c r="C16" s="153">
        <v>2021</v>
      </c>
      <c r="D16" s="153">
        <v>2020.202</v>
      </c>
      <c r="E16" s="95">
        <f t="shared" si="0"/>
        <v>99.960514596734285</v>
      </c>
    </row>
    <row r="17" spans="1:5" ht="15.75" x14ac:dyDescent="0.2">
      <c r="A17" s="39">
        <v>10</v>
      </c>
      <c r="B17" s="42" t="s">
        <v>12</v>
      </c>
      <c r="C17" s="153">
        <v>3031</v>
      </c>
      <c r="D17" s="153">
        <v>2003.31458</v>
      </c>
      <c r="E17" s="95">
        <f t="shared" si="0"/>
        <v>66.094179478719894</v>
      </c>
    </row>
    <row r="18" spans="1:5" ht="15.75" x14ac:dyDescent="0.2">
      <c r="A18" s="39">
        <v>11</v>
      </c>
      <c r="B18" s="42" t="s">
        <v>13</v>
      </c>
      <c r="C18" s="153">
        <v>2021</v>
      </c>
      <c r="D18" s="153">
        <v>2020.202</v>
      </c>
      <c r="E18" s="95">
        <f t="shared" si="0"/>
        <v>99.960514596734285</v>
      </c>
    </row>
    <row r="19" spans="1:5" ht="15.75" x14ac:dyDescent="0.2">
      <c r="A19" s="39">
        <v>12</v>
      </c>
      <c r="B19" s="42" t="s">
        <v>14</v>
      </c>
      <c r="C19" s="153">
        <v>2021</v>
      </c>
      <c r="D19" s="153">
        <v>1721.65858</v>
      </c>
      <c r="E19" s="95">
        <f t="shared" si="0"/>
        <v>85.188450272142504</v>
      </c>
    </row>
    <row r="20" spans="1:5" ht="15.75" x14ac:dyDescent="0.2">
      <c r="A20" s="39">
        <v>13</v>
      </c>
      <c r="B20" s="42" t="s">
        <v>15</v>
      </c>
      <c r="C20" s="153">
        <v>5051</v>
      </c>
      <c r="D20" s="153">
        <v>3432.0550499999999</v>
      </c>
      <c r="E20" s="95">
        <f t="shared" si="0"/>
        <v>67.948031082953875</v>
      </c>
    </row>
    <row r="21" spans="1:5" ht="15.75" x14ac:dyDescent="0.2">
      <c r="A21" s="39">
        <v>14</v>
      </c>
      <c r="B21" s="42" t="s">
        <v>16</v>
      </c>
      <c r="C21" s="153">
        <v>2021</v>
      </c>
      <c r="D21" s="153">
        <v>2020.202</v>
      </c>
      <c r="E21" s="95">
        <f t="shared" si="0"/>
        <v>99.960514596734285</v>
      </c>
    </row>
    <row r="22" spans="1:5" ht="15.75" x14ac:dyDescent="0.2">
      <c r="A22" s="39">
        <v>15</v>
      </c>
      <c r="B22" s="42" t="s">
        <v>17</v>
      </c>
      <c r="C22" s="153">
        <v>2021</v>
      </c>
      <c r="D22" s="153">
        <v>2020.202</v>
      </c>
      <c r="E22" s="95">
        <f t="shared" si="0"/>
        <v>99.960514596734285</v>
      </c>
    </row>
    <row r="23" spans="1:5" ht="15.75" x14ac:dyDescent="0.2">
      <c r="A23" s="39">
        <v>16</v>
      </c>
      <c r="B23" s="42" t="s">
        <v>18</v>
      </c>
      <c r="C23" s="153">
        <v>2021</v>
      </c>
      <c r="D23" s="153">
        <v>2020.202</v>
      </c>
      <c r="E23" s="95">
        <f t="shared" si="0"/>
        <v>99.960514596734285</v>
      </c>
    </row>
    <row r="24" spans="1:5" ht="15.75" x14ac:dyDescent="0.2">
      <c r="A24" s="39">
        <v>17</v>
      </c>
      <c r="B24" s="42" t="s">
        <v>19</v>
      </c>
      <c r="C24" s="153">
        <v>2021</v>
      </c>
      <c r="D24" s="153">
        <v>562.81502</v>
      </c>
      <c r="E24" s="95">
        <f t="shared" si="0"/>
        <v>27.848343394359226</v>
      </c>
    </row>
    <row r="25" spans="1:5" ht="15.75" x14ac:dyDescent="0.2">
      <c r="A25" s="39">
        <v>18</v>
      </c>
      <c r="B25" s="42" t="s">
        <v>20</v>
      </c>
      <c r="C25" s="153">
        <v>2021</v>
      </c>
      <c r="D25" s="153">
        <v>2020.202</v>
      </c>
      <c r="E25" s="95">
        <f t="shared" si="0"/>
        <v>99.960514596734285</v>
      </c>
    </row>
    <row r="26" spans="1:5" ht="15.75" x14ac:dyDescent="0.2">
      <c r="A26" s="39">
        <v>19</v>
      </c>
      <c r="B26" s="42" t="s">
        <v>30</v>
      </c>
      <c r="C26" s="153">
        <v>33334</v>
      </c>
      <c r="D26" s="153">
        <v>28325.009440000002</v>
      </c>
      <c r="E26" s="95">
        <f t="shared" si="0"/>
        <v>84.973328853422942</v>
      </c>
    </row>
    <row r="27" spans="1:5" ht="15.75" x14ac:dyDescent="0.2">
      <c r="A27" s="39"/>
      <c r="B27" s="42"/>
      <c r="C27" s="137"/>
      <c r="D27" s="137"/>
      <c r="E27" s="124"/>
    </row>
    <row r="28" spans="1:5" ht="19.5" customHeight="1" x14ac:dyDescent="0.25">
      <c r="A28" s="118"/>
      <c r="B28" s="114" t="s">
        <v>21</v>
      </c>
      <c r="C28" s="115">
        <f>SUM(C8:C26)</f>
        <v>101022</v>
      </c>
      <c r="D28" s="115">
        <f>SUM(D8:D26)</f>
        <v>89866.768499999991</v>
      </c>
      <c r="E28" s="75">
        <f t="shared" si="0"/>
        <v>88.957621607174659</v>
      </c>
    </row>
    <row r="29" spans="1:5" ht="15.75" x14ac:dyDescent="0.25">
      <c r="A29" s="2"/>
      <c r="B29" s="2"/>
      <c r="C29" s="24"/>
      <c r="D29" s="24"/>
      <c r="E2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theme="7" tint="-0.249977111117893"/>
  </sheetPr>
  <dimension ref="A1:E15"/>
  <sheetViews>
    <sheetView workbookViewId="0">
      <selection activeCell="C10" sqref="C10"/>
    </sheetView>
  </sheetViews>
  <sheetFormatPr defaultRowHeight="12.75" x14ac:dyDescent="0.2"/>
  <cols>
    <col min="1" max="1" width="7.7109375" customWidth="1"/>
    <col min="2" max="2" width="28.85546875" customWidth="1"/>
    <col min="3" max="5" width="17.42578125" customWidth="1"/>
  </cols>
  <sheetData>
    <row r="1" spans="1:5" ht="15.75" x14ac:dyDescent="0.25">
      <c r="A1" s="2"/>
      <c r="B1" s="2"/>
    </row>
    <row r="2" spans="1:5" ht="15.75" x14ac:dyDescent="0.25">
      <c r="A2" s="2"/>
      <c r="B2" s="2"/>
    </row>
    <row r="3" spans="1:5" ht="19.5" customHeight="1" x14ac:dyDescent="0.25">
      <c r="A3" s="194" t="s">
        <v>27</v>
      </c>
      <c r="B3" s="194"/>
      <c r="C3" s="194"/>
      <c r="D3" s="194"/>
      <c r="E3" s="194"/>
    </row>
    <row r="4" spans="1:5" ht="84.75" customHeight="1" x14ac:dyDescent="0.2">
      <c r="A4" s="188" t="s">
        <v>38</v>
      </c>
      <c r="B4" s="188"/>
      <c r="C4" s="188"/>
      <c r="D4" s="188"/>
      <c r="E4" s="188"/>
    </row>
    <row r="5" spans="1:5" s="24" customFormat="1" ht="15.75" x14ac:dyDescent="0.25">
      <c r="A5" s="21"/>
      <c r="B5" s="20"/>
      <c r="C5" s="26"/>
    </row>
    <row r="6" spans="1:5" s="24" customFormat="1" ht="15.75" x14ac:dyDescent="0.25">
      <c r="A6" s="4"/>
      <c r="B6" s="4"/>
      <c r="C6" s="189" t="s">
        <v>0</v>
      </c>
      <c r="D6" s="189"/>
      <c r="E6" s="189"/>
    </row>
    <row r="7" spans="1:5" s="24" customFormat="1" ht="51.75" customHeight="1" x14ac:dyDescent="0.2">
      <c r="A7" s="18" t="s">
        <v>1</v>
      </c>
      <c r="B7" s="18" t="s">
        <v>2</v>
      </c>
      <c r="C7" s="60" t="s">
        <v>3</v>
      </c>
      <c r="D7" s="127" t="s">
        <v>28</v>
      </c>
      <c r="E7" s="131" t="s">
        <v>31</v>
      </c>
    </row>
    <row r="8" spans="1:5" s="24" customFormat="1" ht="15.75" customHeight="1" x14ac:dyDescent="0.2">
      <c r="A8" s="39">
        <v>1</v>
      </c>
      <c r="B8" s="42" t="s">
        <v>16</v>
      </c>
      <c r="C8" s="45">
        <v>7.3999999999999995</v>
      </c>
      <c r="D8" s="45">
        <v>4.25</v>
      </c>
      <c r="E8" s="45">
        <f>D8/C8*100</f>
        <v>57.432432432432435</v>
      </c>
    </row>
    <row r="9" spans="1:5" s="24" customFormat="1" ht="15.75" customHeight="1" x14ac:dyDescent="0.2">
      <c r="A9" s="39">
        <v>2</v>
      </c>
      <c r="B9" s="42" t="s">
        <v>18</v>
      </c>
      <c r="C9" s="45">
        <v>3.4000000000000004</v>
      </c>
      <c r="D9" s="45">
        <v>1.375</v>
      </c>
      <c r="E9" s="45">
        <f>D9/C9*100</f>
        <v>40.441176470588232</v>
      </c>
    </row>
    <row r="10" spans="1:5" s="24" customFormat="1" ht="15.75" customHeight="1" x14ac:dyDescent="0.2">
      <c r="A10" s="39">
        <v>3</v>
      </c>
      <c r="B10" s="42" t="s">
        <v>35</v>
      </c>
      <c r="C10" s="45">
        <v>2.3000000000000003</v>
      </c>
      <c r="D10" s="45">
        <v>1.5625</v>
      </c>
      <c r="E10" s="45">
        <f>D10/C10*100</f>
        <v>67.934782608695642</v>
      </c>
    </row>
    <row r="11" spans="1:5" s="24" customFormat="1" ht="15.75" customHeight="1" x14ac:dyDescent="0.2">
      <c r="A11" s="39">
        <v>4</v>
      </c>
      <c r="B11" s="42" t="s">
        <v>34</v>
      </c>
      <c r="C11" s="45">
        <v>234.4</v>
      </c>
      <c r="D11" s="45">
        <v>116.5625</v>
      </c>
      <c r="E11" s="45">
        <f>D11/C11*100</f>
        <v>49.728029010238906</v>
      </c>
    </row>
    <row r="12" spans="1:5" s="24" customFormat="1" ht="15.75" customHeight="1" x14ac:dyDescent="0.2">
      <c r="A12" s="39"/>
      <c r="B12" s="42"/>
      <c r="C12" s="45"/>
      <c r="D12" s="45"/>
      <c r="E12" s="45"/>
    </row>
    <row r="13" spans="1:5" s="24" customFormat="1" ht="15.75" customHeight="1" x14ac:dyDescent="0.25">
      <c r="A13" s="80"/>
      <c r="B13" s="63" t="s">
        <v>21</v>
      </c>
      <c r="C13" s="79">
        <f>SUM(C8:C11)</f>
        <v>247.5</v>
      </c>
      <c r="D13" s="79">
        <f>SUM(D8:D11)</f>
        <v>123.75</v>
      </c>
      <c r="E13" s="130">
        <f>D13/C13*100</f>
        <v>50</v>
      </c>
    </row>
    <row r="14" spans="1:5" s="24" customFormat="1" ht="18.75" x14ac:dyDescent="0.3">
      <c r="C14" s="65"/>
    </row>
    <row r="15" spans="1:5" s="24" customFormat="1" x14ac:dyDescent="0.2"/>
  </sheetData>
  <mergeCells count="3">
    <mergeCell ref="C6:E6"/>
    <mergeCell ref="A3:E3"/>
    <mergeCell ref="A4:E4"/>
  </mergeCells>
  <printOptions horizontalCentered="1"/>
  <pageMargins left="0.62" right="0.19685039370078741" top="0.59055118110236227" bottom="0.98425196850393704" header="0.19685039370078741"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2"/>
  <sheetViews>
    <sheetView view="pageBreakPreview" zoomScale="90" zoomScaleNormal="100" zoomScaleSheetLayoutView="90" workbookViewId="0">
      <selection activeCell="F21" sqref="F21"/>
    </sheetView>
  </sheetViews>
  <sheetFormatPr defaultRowHeight="12.75" x14ac:dyDescent="0.2"/>
  <cols>
    <col min="1" max="1" width="5.42578125" customWidth="1"/>
    <col min="2" max="2" width="28.85546875" customWidth="1"/>
    <col min="3" max="4" width="14.85546875" customWidth="1"/>
    <col min="5" max="5" width="16.5703125" customWidth="1"/>
  </cols>
  <sheetData>
    <row r="1" spans="1:7" ht="15.75" x14ac:dyDescent="0.25">
      <c r="A1" s="2"/>
      <c r="B1" s="2"/>
    </row>
    <row r="2" spans="1:7" ht="15.75" x14ac:dyDescent="0.25">
      <c r="A2" s="2"/>
      <c r="B2" s="2"/>
    </row>
    <row r="3" spans="1:7" ht="19.5" customHeight="1" x14ac:dyDescent="0.2">
      <c r="A3" s="186" t="s">
        <v>27</v>
      </c>
      <c r="B3" s="186"/>
      <c r="C3" s="186"/>
      <c r="D3" s="186"/>
      <c r="E3" s="186"/>
    </row>
    <row r="4" spans="1:7" ht="57.75" customHeight="1" x14ac:dyDescent="0.2">
      <c r="A4" s="191" t="s">
        <v>54</v>
      </c>
      <c r="B4" s="191"/>
      <c r="C4" s="191"/>
      <c r="D4" s="191"/>
      <c r="E4" s="191"/>
    </row>
    <row r="5" spans="1:7" s="24" customFormat="1" ht="15.75" x14ac:dyDescent="0.25">
      <c r="A5" s="21"/>
      <c r="B5" s="20"/>
      <c r="C5" s="26"/>
    </row>
    <row r="6" spans="1:7" s="24" customFormat="1" ht="15.75" x14ac:dyDescent="0.25">
      <c r="A6" s="4"/>
      <c r="B6" s="4"/>
      <c r="C6" s="3"/>
      <c r="D6" s="189" t="s">
        <v>0</v>
      </c>
      <c r="E6" s="189"/>
    </row>
    <row r="7" spans="1:7" s="24" customFormat="1" ht="27.75" customHeight="1" x14ac:dyDescent="0.2">
      <c r="A7" s="131" t="s">
        <v>1</v>
      </c>
      <c r="B7" s="131" t="s">
        <v>2</v>
      </c>
      <c r="C7" s="131" t="s">
        <v>3</v>
      </c>
      <c r="D7" s="127" t="s">
        <v>28</v>
      </c>
      <c r="E7" s="131" t="s">
        <v>31</v>
      </c>
    </row>
    <row r="8" spans="1:7" s="24" customFormat="1" ht="15.75" customHeight="1" x14ac:dyDescent="0.25">
      <c r="A8" s="39">
        <v>1</v>
      </c>
      <c r="B8" s="42" t="s">
        <v>10</v>
      </c>
      <c r="C8" s="183">
        <v>606.06060000000002</v>
      </c>
      <c r="D8" s="151">
        <v>606.06060000000002</v>
      </c>
      <c r="E8" s="102">
        <f>D8/C8*100</f>
        <v>100</v>
      </c>
      <c r="G8" s="147"/>
    </row>
    <row r="9" spans="1:7" s="24" customFormat="1" ht="15.75" customHeight="1" x14ac:dyDescent="0.25">
      <c r="A9" s="39"/>
      <c r="B9" s="40"/>
      <c r="C9" s="151"/>
      <c r="D9" s="151"/>
      <c r="E9" s="102"/>
    </row>
    <row r="10" spans="1:7" s="24" customFormat="1" ht="15.75" customHeight="1" x14ac:dyDescent="0.25">
      <c r="A10" s="106"/>
      <c r="B10" s="104" t="s">
        <v>21</v>
      </c>
      <c r="C10" s="107">
        <f>SUM(C8:C8)</f>
        <v>606.06060000000002</v>
      </c>
      <c r="D10" s="107">
        <f>SUM(D8:D8)</f>
        <v>606.06060000000002</v>
      </c>
      <c r="E10" s="108">
        <f>D10/C10*100</f>
        <v>100</v>
      </c>
    </row>
    <row r="11" spans="1:7" s="24" customFormat="1" ht="15.75" x14ac:dyDescent="0.25">
      <c r="E11" s="2"/>
    </row>
    <row r="12" spans="1:7" s="24" customFormat="1" x14ac:dyDescent="0.2"/>
  </sheetData>
  <mergeCells count="3">
    <mergeCell ref="A3:E3"/>
    <mergeCell ref="A4:E4"/>
    <mergeCell ref="D6:E6"/>
  </mergeCells>
  <printOptions horizontalCentered="1"/>
  <pageMargins left="0.62" right="0.19685039370078741" top="0.59055118110236227" bottom="0.98425196850393704" header="0.19685039370078741"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G10"/>
  <sheetViews>
    <sheetView view="pageBreakPreview" zoomScale="70" zoomScaleNormal="100" zoomScaleSheetLayoutView="70" workbookViewId="0">
      <selection activeCell="F21" sqref="F21"/>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 min="7" max="7" width="67.140625" customWidth="1"/>
  </cols>
  <sheetData>
    <row r="3" spans="1:7" ht="19.5" customHeight="1" x14ac:dyDescent="0.25">
      <c r="A3" s="195" t="s">
        <v>25</v>
      </c>
      <c r="B3" s="195"/>
      <c r="C3" s="195"/>
      <c r="D3" s="195"/>
      <c r="E3" s="195"/>
    </row>
    <row r="4" spans="1:7" ht="88.5" customHeight="1" x14ac:dyDescent="0.25">
      <c r="A4" s="188" t="s">
        <v>55</v>
      </c>
      <c r="B4" s="188"/>
      <c r="C4" s="188"/>
      <c r="D4" s="188"/>
      <c r="E4" s="188"/>
      <c r="G4" s="155"/>
    </row>
    <row r="5" spans="1:7" ht="12.75" customHeight="1" x14ac:dyDescent="0.25">
      <c r="A5" s="27"/>
      <c r="B5" s="20"/>
      <c r="C5" s="28"/>
    </row>
    <row r="6" spans="1:7" x14ac:dyDescent="0.25">
      <c r="A6" s="20"/>
      <c r="B6" s="20"/>
      <c r="C6" s="22"/>
      <c r="D6" s="189" t="s">
        <v>0</v>
      </c>
      <c r="E6" s="189"/>
    </row>
    <row r="7" spans="1:7" ht="35.25" customHeight="1" x14ac:dyDescent="0.25">
      <c r="A7" s="18" t="s">
        <v>1</v>
      </c>
      <c r="B7" s="18" t="s">
        <v>2</v>
      </c>
      <c r="C7" s="18" t="s">
        <v>22</v>
      </c>
      <c r="D7" s="128" t="s">
        <v>26</v>
      </c>
      <c r="E7" s="18" t="s">
        <v>31</v>
      </c>
    </row>
    <row r="8" spans="1:7" s="2" customFormat="1" x14ac:dyDescent="0.25">
      <c r="A8" s="39">
        <v>1</v>
      </c>
      <c r="B8" s="42" t="s">
        <v>30</v>
      </c>
      <c r="C8" s="137">
        <v>486.76767999999998</v>
      </c>
      <c r="D8" s="137">
        <v>486.8</v>
      </c>
      <c r="E8" s="117">
        <f>D8/C8*100</f>
        <v>100.00663971773969</v>
      </c>
    </row>
    <row r="9" spans="1:7" s="2" customFormat="1" x14ac:dyDescent="0.25">
      <c r="A9" s="39"/>
      <c r="B9" s="42"/>
      <c r="C9" s="137"/>
      <c r="D9" s="137"/>
      <c r="E9" s="117"/>
    </row>
    <row r="10" spans="1:7" s="2" customFormat="1" ht="19.5" customHeight="1" x14ac:dyDescent="0.25">
      <c r="A10" s="6"/>
      <c r="B10" s="83" t="s">
        <v>21</v>
      </c>
      <c r="C10" s="35">
        <f>C8</f>
        <v>486.76767999999998</v>
      </c>
      <c r="D10" s="35">
        <f>SUM(D8:D8)</f>
        <v>486.8</v>
      </c>
      <c r="E10" s="36">
        <f>D10/C10*100</f>
        <v>100.00663971773969</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3"/>
  <sheetViews>
    <sheetView view="pageBreakPreview" zoomScale="90" zoomScaleNormal="100" zoomScaleSheetLayoutView="90" workbookViewId="0">
      <selection activeCell="F21" sqref="F21"/>
    </sheetView>
  </sheetViews>
  <sheetFormatPr defaultRowHeight="12.75" x14ac:dyDescent="0.2"/>
  <cols>
    <col min="1" max="1" width="5.42578125" customWidth="1"/>
    <col min="2" max="2" width="28.85546875" customWidth="1"/>
    <col min="3" max="4" width="14.85546875" customWidth="1"/>
    <col min="5" max="5" width="16.5703125" customWidth="1"/>
  </cols>
  <sheetData>
    <row r="1" spans="1:7" ht="15.75" x14ac:dyDescent="0.25">
      <c r="A1" s="2"/>
      <c r="B1" s="2"/>
    </row>
    <row r="2" spans="1:7" ht="15.75" x14ac:dyDescent="0.25">
      <c r="A2" s="2"/>
      <c r="B2" s="2"/>
    </row>
    <row r="3" spans="1:7" ht="19.5" customHeight="1" x14ac:dyDescent="0.2">
      <c r="A3" s="186" t="s">
        <v>27</v>
      </c>
      <c r="B3" s="186"/>
      <c r="C3" s="186"/>
      <c r="D3" s="186"/>
      <c r="E3" s="186"/>
    </row>
    <row r="4" spans="1:7" ht="55.5" customHeight="1" x14ac:dyDescent="0.2">
      <c r="A4" s="191" t="s">
        <v>56</v>
      </c>
      <c r="B4" s="191"/>
      <c r="C4" s="191"/>
      <c r="D4" s="191"/>
      <c r="E4" s="191"/>
    </row>
    <row r="5" spans="1:7" s="24" customFormat="1" ht="8.25" customHeight="1" x14ac:dyDescent="0.25">
      <c r="A5" s="21"/>
      <c r="B5" s="20"/>
      <c r="C5" s="26"/>
    </row>
    <row r="6" spans="1:7" s="24" customFormat="1" ht="15.75" x14ac:dyDescent="0.25">
      <c r="A6" s="4"/>
      <c r="B6" s="4"/>
      <c r="C6" s="3"/>
      <c r="D6" s="189" t="s">
        <v>0</v>
      </c>
      <c r="E6" s="189"/>
    </row>
    <row r="7" spans="1:7" s="24" customFormat="1" ht="27.75" customHeight="1" x14ac:dyDescent="0.2">
      <c r="A7" s="131" t="s">
        <v>1</v>
      </c>
      <c r="B7" s="131" t="s">
        <v>2</v>
      </c>
      <c r="C7" s="131" t="s">
        <v>3</v>
      </c>
      <c r="D7" s="127" t="s">
        <v>28</v>
      </c>
      <c r="E7" s="131" t="s">
        <v>31</v>
      </c>
    </row>
    <row r="8" spans="1:7" s="24" customFormat="1" ht="15.75" customHeight="1" x14ac:dyDescent="0.25">
      <c r="A8" s="39">
        <v>1</v>
      </c>
      <c r="B8" s="42" t="s">
        <v>36</v>
      </c>
      <c r="C8" s="151">
        <v>2250</v>
      </c>
      <c r="D8" s="151">
        <v>2250</v>
      </c>
      <c r="E8" s="105">
        <f>D8/C8*100</f>
        <v>100</v>
      </c>
      <c r="G8" s="147"/>
    </row>
    <row r="9" spans="1:7" s="24" customFormat="1" ht="15.75" customHeight="1" x14ac:dyDescent="0.25">
      <c r="A9" s="39">
        <v>2</v>
      </c>
      <c r="B9" s="42" t="s">
        <v>18</v>
      </c>
      <c r="C9" s="151">
        <v>2250</v>
      </c>
      <c r="D9" s="151">
        <v>2250</v>
      </c>
      <c r="E9" s="105">
        <f>D9/C9*100</f>
        <v>100</v>
      </c>
      <c r="G9" s="147"/>
    </row>
    <row r="10" spans="1:7" s="24" customFormat="1" ht="15.75" customHeight="1" x14ac:dyDescent="0.25">
      <c r="A10" s="39"/>
      <c r="B10" s="40"/>
      <c r="C10" s="151"/>
      <c r="D10" s="151"/>
      <c r="E10" s="102"/>
    </row>
    <row r="11" spans="1:7" s="24" customFormat="1" ht="15.75" customHeight="1" x14ac:dyDescent="0.25">
      <c r="A11" s="106"/>
      <c r="B11" s="104" t="s">
        <v>21</v>
      </c>
      <c r="C11" s="107">
        <f>SUM(C8:C9)</f>
        <v>4500</v>
      </c>
      <c r="D11" s="107">
        <f>SUM(D8:D9)</f>
        <v>4500</v>
      </c>
      <c r="E11" s="108">
        <f>D11/C11*100</f>
        <v>100</v>
      </c>
    </row>
    <row r="12" spans="1:7" s="24" customFormat="1" ht="15.75" x14ac:dyDescent="0.25">
      <c r="E12" s="2"/>
    </row>
    <row r="13" spans="1:7" s="24" customFormat="1" x14ac:dyDescent="0.2"/>
  </sheetData>
  <mergeCells count="3">
    <mergeCell ref="A3:E3"/>
    <mergeCell ref="A4:E4"/>
    <mergeCell ref="D6:E6"/>
  </mergeCells>
  <printOptions horizontalCentered="1"/>
  <pageMargins left="0.62" right="0.19685039370078741" top="0.59055118110236227" bottom="0.98425196850393704" header="0.19685039370078741"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
  <sheetViews>
    <sheetView view="pageBreakPreview" zoomScaleNormal="100" zoomScaleSheetLayoutView="100" workbookViewId="0">
      <selection activeCell="F21" sqref="F21"/>
    </sheetView>
  </sheetViews>
  <sheetFormatPr defaultRowHeight="12.75" x14ac:dyDescent="0.2"/>
  <cols>
    <col min="1" max="1" width="6"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36" customHeight="1" x14ac:dyDescent="0.2">
      <c r="A4" s="191" t="s">
        <v>57</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18" t="s">
        <v>1</v>
      </c>
      <c r="B7" s="18" t="s">
        <v>2</v>
      </c>
      <c r="C7" s="18" t="s">
        <v>22</v>
      </c>
      <c r="D7" s="128" t="s">
        <v>28</v>
      </c>
      <c r="E7" s="18" t="s">
        <v>31</v>
      </c>
    </row>
    <row r="8" spans="1:5" ht="15.75" x14ac:dyDescent="0.2">
      <c r="A8" s="39">
        <v>1</v>
      </c>
      <c r="B8" s="42" t="s">
        <v>9</v>
      </c>
      <c r="C8" s="137">
        <v>15000</v>
      </c>
      <c r="D8" s="137">
        <v>15000</v>
      </c>
      <c r="E8" s="95">
        <f>D8/C8*100</f>
        <v>100</v>
      </c>
    </row>
    <row r="9" spans="1:5" ht="15.75" x14ac:dyDescent="0.2">
      <c r="A9" s="39"/>
      <c r="B9" s="42"/>
      <c r="C9" s="137"/>
      <c r="D9" s="137"/>
      <c r="E9" s="124"/>
    </row>
    <row r="10" spans="1:5" ht="19.5" customHeight="1" x14ac:dyDescent="0.25">
      <c r="A10" s="118"/>
      <c r="B10" s="114" t="s">
        <v>21</v>
      </c>
      <c r="C10" s="125">
        <f>SUM(C8:C8)</f>
        <v>15000</v>
      </c>
      <c r="D10" s="125">
        <f>SUM(D8:D8)</f>
        <v>15000</v>
      </c>
      <c r="E10" s="75">
        <f>D10/C10*100</f>
        <v>100</v>
      </c>
    </row>
    <row r="11" spans="1:5" ht="15.75" x14ac:dyDescent="0.25">
      <c r="A11" s="2"/>
      <c r="B11" s="2"/>
      <c r="C11" s="24"/>
      <c r="D11" s="24"/>
      <c r="E11"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E14"/>
  <sheetViews>
    <sheetView view="pageBreakPreview" zoomScale="70" zoomScaleNormal="100" zoomScaleSheetLayoutView="70" workbookViewId="0">
      <selection activeCell="F21" sqref="F21"/>
    </sheetView>
  </sheetViews>
  <sheetFormatPr defaultRowHeight="15.75" x14ac:dyDescent="0.25"/>
  <cols>
    <col min="1" max="1" width="5.28515625" style="2" customWidth="1"/>
    <col min="2" max="2" width="31" style="2" customWidth="1"/>
    <col min="3" max="4" width="16.85546875" style="2" customWidth="1"/>
    <col min="5" max="5" width="16.28515625" style="2" customWidth="1"/>
  </cols>
  <sheetData>
    <row r="3" spans="1:5" ht="19.5" customHeight="1" x14ac:dyDescent="0.2">
      <c r="A3" s="195" t="s">
        <v>25</v>
      </c>
      <c r="B3" s="195"/>
      <c r="C3" s="195"/>
      <c r="D3" s="195"/>
      <c r="E3" s="195"/>
    </row>
    <row r="4" spans="1:5" ht="61.5" customHeight="1" x14ac:dyDescent="0.2">
      <c r="A4" s="188" t="s">
        <v>58</v>
      </c>
      <c r="B4" s="188"/>
      <c r="C4" s="188"/>
      <c r="D4" s="188"/>
      <c r="E4" s="188"/>
    </row>
    <row r="5" spans="1:5" ht="12.75" customHeight="1" x14ac:dyDescent="0.25">
      <c r="A5" s="27"/>
      <c r="B5" s="20"/>
      <c r="C5" s="28"/>
    </row>
    <row r="6" spans="1:5" x14ac:dyDescent="0.25">
      <c r="A6" s="20"/>
      <c r="B6" s="20"/>
      <c r="C6" s="22"/>
      <c r="D6" s="189" t="s">
        <v>0</v>
      </c>
      <c r="E6" s="189"/>
    </row>
    <row r="7" spans="1:5" ht="35.25" customHeight="1" x14ac:dyDescent="0.2">
      <c r="A7" s="18" t="s">
        <v>1</v>
      </c>
      <c r="B7" s="18" t="s">
        <v>2</v>
      </c>
      <c r="C7" s="18" t="s">
        <v>22</v>
      </c>
      <c r="D7" s="128" t="s">
        <v>26</v>
      </c>
      <c r="E7" s="18" t="s">
        <v>31</v>
      </c>
    </row>
    <row r="8" spans="1:5" s="2" customFormat="1" x14ac:dyDescent="0.25">
      <c r="A8" s="39">
        <v>1</v>
      </c>
      <c r="B8" s="42" t="s">
        <v>5</v>
      </c>
      <c r="C8" s="157">
        <v>3425.4</v>
      </c>
      <c r="D8" s="137"/>
      <c r="E8" s="117">
        <f>D8/C8*100</f>
        <v>0</v>
      </c>
    </row>
    <row r="9" spans="1:5" s="2" customFormat="1" x14ac:dyDescent="0.25">
      <c r="A9" s="39">
        <v>2</v>
      </c>
      <c r="B9" s="42" t="s">
        <v>36</v>
      </c>
      <c r="C9" s="157">
        <v>19511.599999999999</v>
      </c>
      <c r="D9" s="137"/>
      <c r="E9" s="117">
        <f>D9/C9*100</f>
        <v>0</v>
      </c>
    </row>
    <row r="10" spans="1:5" s="2" customFormat="1" x14ac:dyDescent="0.25">
      <c r="A10" s="39">
        <v>3</v>
      </c>
      <c r="B10" s="42" t="s">
        <v>9</v>
      </c>
      <c r="C10" s="157">
        <v>72863.899999999994</v>
      </c>
      <c r="D10" s="137"/>
      <c r="E10" s="117">
        <f>D10/C10*100</f>
        <v>0</v>
      </c>
    </row>
    <row r="11" spans="1:5" s="2" customFormat="1" x14ac:dyDescent="0.25">
      <c r="A11" s="39">
        <v>4</v>
      </c>
      <c r="B11" s="42" t="s">
        <v>12</v>
      </c>
      <c r="C11" s="157">
        <v>1295.9000000000001</v>
      </c>
      <c r="D11" s="137"/>
      <c r="E11" s="117">
        <f>D11/C11*100</f>
        <v>0</v>
      </c>
    </row>
    <row r="12" spans="1:5" s="2" customFormat="1" x14ac:dyDescent="0.25">
      <c r="A12" s="39">
        <v>5</v>
      </c>
      <c r="B12" s="42" t="s">
        <v>19</v>
      </c>
      <c r="C12" s="157">
        <v>10002.6</v>
      </c>
      <c r="D12" s="137"/>
      <c r="E12" s="117">
        <f>D12/C12*100</f>
        <v>0</v>
      </c>
    </row>
    <row r="13" spans="1:5" s="2" customFormat="1" x14ac:dyDescent="0.25">
      <c r="A13" s="39"/>
      <c r="B13" s="42"/>
      <c r="C13" s="137"/>
      <c r="D13" s="137"/>
      <c r="E13" s="117"/>
    </row>
    <row r="14" spans="1:5" s="2" customFormat="1" ht="19.5" customHeight="1" x14ac:dyDescent="0.25">
      <c r="A14" s="6"/>
      <c r="B14" s="83" t="s">
        <v>21</v>
      </c>
      <c r="C14" s="35">
        <f>SUM(C8:C13)</f>
        <v>107099.4</v>
      </c>
      <c r="D14" s="35">
        <f>SUM(D8:D8)</f>
        <v>0</v>
      </c>
      <c r="E14" s="36">
        <f>D14/C14*100</f>
        <v>0</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28"/>
  <sheetViews>
    <sheetView view="pageBreakPreview" zoomScale="90" zoomScaleNormal="100" zoomScaleSheetLayoutView="90" workbookViewId="0">
      <selection activeCell="F21" sqref="F21"/>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8.75" x14ac:dyDescent="0.25">
      <c r="A3" s="195" t="s">
        <v>25</v>
      </c>
      <c r="B3" s="195"/>
      <c r="C3" s="195"/>
      <c r="D3" s="195"/>
      <c r="E3" s="195"/>
    </row>
    <row r="4" spans="1:5" ht="42.75" customHeight="1" x14ac:dyDescent="0.25">
      <c r="A4" s="191" t="s">
        <v>59</v>
      </c>
      <c r="B4" s="191"/>
      <c r="C4" s="191"/>
      <c r="D4" s="191"/>
      <c r="E4" s="191"/>
    </row>
    <row r="5" spans="1:5" x14ac:dyDescent="0.25">
      <c r="A5" s="27"/>
      <c r="B5" s="20"/>
      <c r="C5" s="28"/>
    </row>
    <row r="6" spans="1:5" x14ac:dyDescent="0.25">
      <c r="A6" s="20"/>
      <c r="B6" s="20"/>
      <c r="C6" s="22"/>
      <c r="D6" s="189" t="s">
        <v>0</v>
      </c>
      <c r="E6" s="189"/>
    </row>
    <row r="7" spans="1:5" ht="31.5" x14ac:dyDescent="0.25">
      <c r="A7" s="18" t="s">
        <v>1</v>
      </c>
      <c r="B7" s="18" t="s">
        <v>2</v>
      </c>
      <c r="C7" s="18" t="s">
        <v>22</v>
      </c>
      <c r="D7" s="128" t="s">
        <v>26</v>
      </c>
      <c r="E7" s="18" t="s">
        <v>31</v>
      </c>
    </row>
    <row r="8" spans="1:5" x14ac:dyDescent="0.25">
      <c r="A8" s="44">
        <v>1</v>
      </c>
      <c r="B8" s="56" t="s">
        <v>4</v>
      </c>
      <c r="C8" s="157">
        <v>1345</v>
      </c>
      <c r="D8" s="157">
        <v>722.5</v>
      </c>
      <c r="E8" s="117">
        <f t="shared" ref="E8:E26" si="0">D8/C8*100</f>
        <v>53.717472118959108</v>
      </c>
    </row>
    <row r="9" spans="1:5" x14ac:dyDescent="0.25">
      <c r="A9" s="39">
        <v>2</v>
      </c>
      <c r="B9" s="42" t="s">
        <v>5</v>
      </c>
      <c r="C9" s="157">
        <v>1458</v>
      </c>
      <c r="D9" s="157">
        <v>904</v>
      </c>
      <c r="E9" s="117">
        <f t="shared" si="0"/>
        <v>62.002743484224965</v>
      </c>
    </row>
    <row r="10" spans="1:5" x14ac:dyDescent="0.25">
      <c r="A10" s="39">
        <v>3</v>
      </c>
      <c r="B10" s="42" t="s">
        <v>29</v>
      </c>
      <c r="C10" s="157">
        <v>2687</v>
      </c>
      <c r="D10" s="157">
        <v>1343.5</v>
      </c>
      <c r="E10" s="117">
        <f t="shared" si="0"/>
        <v>50</v>
      </c>
    </row>
    <row r="11" spans="1:5" x14ac:dyDescent="0.25">
      <c r="A11" s="39">
        <v>4</v>
      </c>
      <c r="B11" s="42" t="s">
        <v>6</v>
      </c>
      <c r="C11" s="157">
        <v>1990.9344900000001</v>
      </c>
      <c r="D11" s="157">
        <v>1067</v>
      </c>
      <c r="E11" s="117">
        <f t="shared" si="0"/>
        <v>53.592923592377964</v>
      </c>
    </row>
    <row r="12" spans="1:5" x14ac:dyDescent="0.25">
      <c r="A12" s="39">
        <v>5</v>
      </c>
      <c r="B12" s="42" t="s">
        <v>7</v>
      </c>
      <c r="C12" s="157">
        <v>2285</v>
      </c>
      <c r="D12" s="157">
        <v>1142.5</v>
      </c>
      <c r="E12" s="117">
        <f t="shared" si="0"/>
        <v>50</v>
      </c>
    </row>
    <row r="13" spans="1:5" x14ac:dyDescent="0.25">
      <c r="A13" s="39">
        <v>6</v>
      </c>
      <c r="B13" s="42" t="s">
        <v>8</v>
      </c>
      <c r="C13" s="157">
        <v>1038.0655099999999</v>
      </c>
      <c r="D13" s="157">
        <v>567.5</v>
      </c>
      <c r="E13" s="117">
        <f t="shared" si="0"/>
        <v>54.668996757247044</v>
      </c>
    </row>
    <row r="14" spans="1:5" x14ac:dyDescent="0.25">
      <c r="A14" s="39">
        <v>7</v>
      </c>
      <c r="B14" s="42" t="s">
        <v>9</v>
      </c>
      <c r="C14" s="157">
        <v>1067</v>
      </c>
      <c r="D14" s="157">
        <v>533.5</v>
      </c>
      <c r="E14" s="117">
        <f t="shared" si="0"/>
        <v>50</v>
      </c>
    </row>
    <row r="15" spans="1:5" x14ac:dyDescent="0.25">
      <c r="A15" s="39">
        <v>8</v>
      </c>
      <c r="B15" s="42" t="s">
        <v>10</v>
      </c>
      <c r="C15" s="157">
        <v>2021</v>
      </c>
      <c r="D15" s="157">
        <v>1010.5</v>
      </c>
      <c r="E15" s="117">
        <f t="shared" si="0"/>
        <v>50</v>
      </c>
    </row>
    <row r="16" spans="1:5" x14ac:dyDescent="0.25">
      <c r="A16" s="39">
        <v>9</v>
      </c>
      <c r="B16" s="42" t="s">
        <v>11</v>
      </c>
      <c r="C16" s="157">
        <v>1294</v>
      </c>
      <c r="D16" s="157">
        <v>647</v>
      </c>
      <c r="E16" s="117">
        <f t="shared" si="0"/>
        <v>50</v>
      </c>
    </row>
    <row r="17" spans="1:5" x14ac:dyDescent="0.25">
      <c r="A17" s="39">
        <v>10</v>
      </c>
      <c r="B17" s="42" t="s">
        <v>12</v>
      </c>
      <c r="C17" s="157">
        <v>1458</v>
      </c>
      <c r="D17" s="157">
        <v>904</v>
      </c>
      <c r="E17" s="117">
        <f t="shared" si="0"/>
        <v>62.002743484224965</v>
      </c>
    </row>
    <row r="18" spans="1:5" x14ac:dyDescent="0.25">
      <c r="A18" s="39">
        <v>11</v>
      </c>
      <c r="B18" s="42" t="s">
        <v>13</v>
      </c>
      <c r="C18" s="157">
        <v>1194</v>
      </c>
      <c r="D18" s="157">
        <v>772</v>
      </c>
      <c r="E18" s="117">
        <f t="shared" si="0"/>
        <v>64.656616415410383</v>
      </c>
    </row>
    <row r="19" spans="1:5" x14ac:dyDescent="0.25">
      <c r="A19" s="39">
        <v>12</v>
      </c>
      <c r="B19" s="42" t="s">
        <v>14</v>
      </c>
      <c r="C19" s="157">
        <v>301</v>
      </c>
      <c r="D19" s="157">
        <v>200.5</v>
      </c>
      <c r="E19" s="117">
        <f t="shared" si="0"/>
        <v>66.611295681063126</v>
      </c>
    </row>
    <row r="20" spans="1:5" x14ac:dyDescent="0.25">
      <c r="A20" s="39">
        <v>13</v>
      </c>
      <c r="B20" s="42" t="s">
        <v>15</v>
      </c>
      <c r="C20" s="157">
        <v>929</v>
      </c>
      <c r="D20" s="157">
        <v>639.5</v>
      </c>
      <c r="E20" s="117">
        <f t="shared" si="0"/>
        <v>68.837459634015076</v>
      </c>
    </row>
    <row r="21" spans="1:5" x14ac:dyDescent="0.25">
      <c r="A21" s="39">
        <v>14</v>
      </c>
      <c r="B21" s="42" t="s">
        <v>16</v>
      </c>
      <c r="C21" s="157">
        <v>2064</v>
      </c>
      <c r="D21" s="157">
        <v>1207</v>
      </c>
      <c r="E21" s="117">
        <f t="shared" si="0"/>
        <v>58.478682170542641</v>
      </c>
    </row>
    <row r="22" spans="1:5" x14ac:dyDescent="0.25">
      <c r="A22" s="39">
        <v>15</v>
      </c>
      <c r="B22" s="42" t="s">
        <v>17</v>
      </c>
      <c r="C22" s="157">
        <v>1075</v>
      </c>
      <c r="D22" s="157">
        <v>537.5</v>
      </c>
      <c r="E22" s="117">
        <f t="shared" si="0"/>
        <v>50</v>
      </c>
    </row>
    <row r="23" spans="1:5" x14ac:dyDescent="0.25">
      <c r="A23" s="39">
        <v>16</v>
      </c>
      <c r="B23" s="42" t="s">
        <v>18</v>
      </c>
      <c r="C23" s="157">
        <v>785</v>
      </c>
      <c r="D23" s="157">
        <v>567.5</v>
      </c>
      <c r="E23" s="117">
        <f t="shared" si="0"/>
        <v>72.29299363057325</v>
      </c>
    </row>
    <row r="24" spans="1:5" x14ac:dyDescent="0.25">
      <c r="A24" s="39">
        <v>17</v>
      </c>
      <c r="B24" s="42" t="s">
        <v>19</v>
      </c>
      <c r="C24" s="157">
        <v>793</v>
      </c>
      <c r="D24" s="157">
        <v>571.5</v>
      </c>
      <c r="E24" s="117">
        <f t="shared" si="0"/>
        <v>72.068095838587638</v>
      </c>
    </row>
    <row r="25" spans="1:5" x14ac:dyDescent="0.25">
      <c r="A25" s="39">
        <v>18</v>
      </c>
      <c r="B25" s="42" t="s">
        <v>20</v>
      </c>
      <c r="C25" s="157">
        <v>906</v>
      </c>
      <c r="D25" s="157">
        <v>628</v>
      </c>
      <c r="E25" s="117">
        <f t="shared" si="0"/>
        <v>69.315673289183223</v>
      </c>
    </row>
    <row r="26" spans="1:5" x14ac:dyDescent="0.25">
      <c r="A26" s="39">
        <v>19</v>
      </c>
      <c r="B26" s="42" t="s">
        <v>30</v>
      </c>
      <c r="C26" s="157">
        <v>4993</v>
      </c>
      <c r="D26" s="157">
        <v>2496.5</v>
      </c>
      <c r="E26" s="117">
        <f t="shared" si="0"/>
        <v>50</v>
      </c>
    </row>
    <row r="27" spans="1:5" s="2" customFormat="1" x14ac:dyDescent="0.25">
      <c r="A27" s="81"/>
      <c r="B27" s="42"/>
      <c r="C27" s="137"/>
      <c r="D27" s="137"/>
      <c r="E27" s="117"/>
    </row>
    <row r="28" spans="1:5" s="2" customFormat="1" x14ac:dyDescent="0.25">
      <c r="A28" s="6"/>
      <c r="B28" s="167" t="s">
        <v>21</v>
      </c>
      <c r="C28" s="35">
        <f>SUM(C8:C26)</f>
        <v>29684</v>
      </c>
      <c r="D28" s="35">
        <f>SUM(D8:D26)</f>
        <v>16462</v>
      </c>
      <c r="E28" s="36">
        <f>D28/C28*100</f>
        <v>55.457485514081661</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9"/>
  <sheetViews>
    <sheetView view="pageBreakPreview" zoomScale="90" zoomScaleNormal="120" zoomScaleSheetLayoutView="90" workbookViewId="0">
      <selection activeCell="F21" sqref="F21"/>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60</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7">
        <v>1</v>
      </c>
      <c r="B8" s="156" t="s">
        <v>4</v>
      </c>
      <c r="C8" s="137">
        <v>882</v>
      </c>
      <c r="D8" s="137">
        <v>882</v>
      </c>
      <c r="E8" s="117">
        <f>D8/C8*100</f>
        <v>100</v>
      </c>
    </row>
    <row r="9" spans="1:5" s="2" customFormat="1" x14ac:dyDescent="0.25">
      <c r="A9" s="39">
        <v>2</v>
      </c>
      <c r="B9" s="42" t="s">
        <v>5</v>
      </c>
      <c r="C9" s="137">
        <v>882</v>
      </c>
      <c r="D9" s="137">
        <v>882</v>
      </c>
      <c r="E9" s="117">
        <f t="shared" ref="E9:E17" si="0">D9/C9*100</f>
        <v>100</v>
      </c>
    </row>
    <row r="10" spans="1:5" s="2" customFormat="1" x14ac:dyDescent="0.25">
      <c r="A10" s="39">
        <v>3</v>
      </c>
      <c r="B10" s="42" t="s">
        <v>23</v>
      </c>
      <c r="C10" s="137">
        <v>2268</v>
      </c>
      <c r="D10" s="137">
        <v>2268</v>
      </c>
      <c r="E10" s="117">
        <f t="shared" si="0"/>
        <v>100</v>
      </c>
    </row>
    <row r="11" spans="1:5" s="2" customFormat="1" x14ac:dyDescent="0.25">
      <c r="A11" s="39">
        <v>4</v>
      </c>
      <c r="B11" s="42" t="s">
        <v>7</v>
      </c>
      <c r="C11" s="137">
        <v>1318.7140000000002</v>
      </c>
      <c r="D11" s="137">
        <v>1318.7139999999999</v>
      </c>
      <c r="E11" s="117">
        <f t="shared" si="0"/>
        <v>99.999999999999972</v>
      </c>
    </row>
    <row r="12" spans="1:5" s="2" customFormat="1" x14ac:dyDescent="0.25">
      <c r="A12" s="39">
        <v>5</v>
      </c>
      <c r="B12" s="42" t="s">
        <v>8</v>
      </c>
      <c r="C12" s="137">
        <v>1512</v>
      </c>
      <c r="D12" s="137">
        <v>1512</v>
      </c>
      <c r="E12" s="117">
        <f t="shared" si="0"/>
        <v>100</v>
      </c>
    </row>
    <row r="13" spans="1:5" s="2" customFormat="1" x14ac:dyDescent="0.25">
      <c r="A13" s="39">
        <v>6</v>
      </c>
      <c r="B13" s="42" t="s">
        <v>41</v>
      </c>
      <c r="C13" s="137">
        <v>1512</v>
      </c>
      <c r="D13" s="137">
        <v>1512</v>
      </c>
      <c r="E13" s="117">
        <f t="shared" si="0"/>
        <v>100</v>
      </c>
    </row>
    <row r="14" spans="1:5" s="2" customFormat="1" x14ac:dyDescent="0.25">
      <c r="A14" s="39">
        <v>7</v>
      </c>
      <c r="B14" s="42" t="s">
        <v>13</v>
      </c>
      <c r="C14" s="137">
        <v>882</v>
      </c>
      <c r="D14" s="137">
        <v>882</v>
      </c>
      <c r="E14" s="117">
        <f t="shared" si="0"/>
        <v>100</v>
      </c>
    </row>
    <row r="15" spans="1:5" s="2" customFormat="1" x14ac:dyDescent="0.25">
      <c r="A15" s="39">
        <v>8</v>
      </c>
      <c r="B15" s="42" t="s">
        <v>15</v>
      </c>
      <c r="C15" s="137">
        <v>2069.15</v>
      </c>
      <c r="D15" s="137">
        <v>2069.15</v>
      </c>
      <c r="E15" s="117">
        <f t="shared" si="0"/>
        <v>100</v>
      </c>
    </row>
    <row r="16" spans="1:5" s="2" customFormat="1" x14ac:dyDescent="0.25">
      <c r="A16" s="39">
        <v>9</v>
      </c>
      <c r="B16" s="42" t="s">
        <v>18</v>
      </c>
      <c r="C16" s="137">
        <v>1228.5</v>
      </c>
      <c r="D16" s="137">
        <v>1228.5</v>
      </c>
      <c r="E16" s="117">
        <f t="shared" si="0"/>
        <v>100</v>
      </c>
    </row>
    <row r="17" spans="1:5" s="2" customFormat="1" x14ac:dyDescent="0.25">
      <c r="A17" s="39">
        <v>10</v>
      </c>
      <c r="B17" s="42" t="s">
        <v>19</v>
      </c>
      <c r="C17" s="137">
        <v>882</v>
      </c>
      <c r="D17" s="137">
        <v>882</v>
      </c>
      <c r="E17" s="117">
        <f t="shared" si="0"/>
        <v>100</v>
      </c>
    </row>
    <row r="18" spans="1:5" s="2" customFormat="1" x14ac:dyDescent="0.25">
      <c r="A18" s="39"/>
      <c r="B18" s="42"/>
      <c r="C18" s="137"/>
      <c r="D18" s="137"/>
      <c r="E18" s="117"/>
    </row>
    <row r="19" spans="1:5" s="2" customFormat="1" ht="19.5" customHeight="1" x14ac:dyDescent="0.25">
      <c r="A19" s="6"/>
      <c r="B19" s="83" t="s">
        <v>21</v>
      </c>
      <c r="C19" s="35">
        <f>SUM(C8:C18)</f>
        <v>13436.364</v>
      </c>
      <c r="D19" s="35">
        <f>SUM(D8:D18)</f>
        <v>13436.364</v>
      </c>
      <c r="E19" s="36">
        <f>D19/C19*100</f>
        <v>100</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7" tint="-0.249977111117893"/>
  </sheetPr>
  <dimension ref="A1:E17"/>
  <sheetViews>
    <sheetView view="pageBreakPreview" zoomScaleNormal="100" zoomScaleSheetLayoutView="100" workbookViewId="0">
      <selection activeCell="D12" sqref="D12"/>
    </sheetView>
  </sheetViews>
  <sheetFormatPr defaultRowHeight="12.75" x14ac:dyDescent="0.2"/>
  <cols>
    <col min="1" max="1" width="7.7109375" customWidth="1"/>
    <col min="2" max="2" width="26.85546875" customWidth="1"/>
    <col min="3" max="3" width="14.85546875" customWidth="1"/>
    <col min="4" max="4" width="13.5703125" customWidth="1"/>
    <col min="5" max="5" width="17.5703125" customWidth="1"/>
  </cols>
  <sheetData>
    <row r="1" spans="1:5" ht="15.75" x14ac:dyDescent="0.25">
      <c r="A1" s="2"/>
      <c r="B1" s="2"/>
    </row>
    <row r="2" spans="1:5" ht="15.75" x14ac:dyDescent="0.25">
      <c r="A2" s="2"/>
      <c r="B2" s="2"/>
    </row>
    <row r="3" spans="1:5" ht="19.5" customHeight="1" x14ac:dyDescent="0.2">
      <c r="A3" s="186" t="s">
        <v>27</v>
      </c>
      <c r="B3" s="186"/>
      <c r="C3" s="186"/>
      <c r="D3" s="186"/>
      <c r="E3" s="186"/>
    </row>
    <row r="4" spans="1:5" ht="111" customHeight="1" x14ac:dyDescent="0.2">
      <c r="A4" s="188" t="s">
        <v>39</v>
      </c>
      <c r="B4" s="188"/>
      <c r="C4" s="188"/>
      <c r="D4" s="188"/>
      <c r="E4" s="188"/>
    </row>
    <row r="5" spans="1:5" s="24" customFormat="1" ht="10.5" customHeight="1" x14ac:dyDescent="0.25">
      <c r="A5" s="21"/>
      <c r="B5" s="20"/>
      <c r="C5" s="26"/>
    </row>
    <row r="6" spans="1:5" s="24" customFormat="1" ht="15.75" x14ac:dyDescent="0.25">
      <c r="A6" s="4"/>
      <c r="B6" s="4"/>
      <c r="C6" s="3"/>
      <c r="D6" s="189" t="s">
        <v>0</v>
      </c>
      <c r="E6" s="189"/>
    </row>
    <row r="7" spans="1:5" s="24" customFormat="1" ht="31.5" x14ac:dyDescent="0.2">
      <c r="A7" s="5" t="s">
        <v>1</v>
      </c>
      <c r="B7" s="18" t="s">
        <v>2</v>
      </c>
      <c r="C7" s="17" t="s">
        <v>3</v>
      </c>
      <c r="D7" s="25" t="s">
        <v>28</v>
      </c>
      <c r="E7" s="18" t="s">
        <v>31</v>
      </c>
    </row>
    <row r="8" spans="1:5" s="24" customFormat="1" ht="15.75" customHeight="1" x14ac:dyDescent="0.2">
      <c r="A8" s="44">
        <v>1</v>
      </c>
      <c r="B8" s="142" t="s">
        <v>5</v>
      </c>
      <c r="C8" s="57">
        <v>1840.4</v>
      </c>
      <c r="D8" s="76">
        <v>0</v>
      </c>
      <c r="E8" s="102">
        <f>D8/C8*100</f>
        <v>0</v>
      </c>
    </row>
    <row r="9" spans="1:5" s="24" customFormat="1" ht="15.75" customHeight="1" x14ac:dyDescent="0.25">
      <c r="A9" s="39">
        <v>2</v>
      </c>
      <c r="B9" s="143" t="s">
        <v>10</v>
      </c>
      <c r="C9" s="77">
        <v>5116</v>
      </c>
      <c r="D9" s="78">
        <v>0</v>
      </c>
      <c r="E9" s="102">
        <f>D9/C9*100</f>
        <v>0</v>
      </c>
    </row>
    <row r="10" spans="1:5" s="24" customFormat="1" ht="15.75" customHeight="1" x14ac:dyDescent="0.25">
      <c r="A10" s="39">
        <v>3</v>
      </c>
      <c r="B10" s="143" t="s">
        <v>12</v>
      </c>
      <c r="C10" s="77">
        <v>3657</v>
      </c>
      <c r="D10" s="78">
        <v>0</v>
      </c>
      <c r="E10" s="102">
        <f t="shared" ref="E10:E15" si="0">D10/C10*100</f>
        <v>0</v>
      </c>
    </row>
    <row r="11" spans="1:5" s="24" customFormat="1" ht="15.75" customHeight="1" x14ac:dyDescent="0.25">
      <c r="A11" s="39">
        <v>4</v>
      </c>
      <c r="B11" s="143" t="s">
        <v>16</v>
      </c>
      <c r="C11" s="77">
        <v>11573.8</v>
      </c>
      <c r="D11" s="78">
        <v>0</v>
      </c>
      <c r="E11" s="102">
        <f t="shared" si="0"/>
        <v>0</v>
      </c>
    </row>
    <row r="12" spans="1:5" s="24" customFormat="1" ht="15.75" customHeight="1" x14ac:dyDescent="0.25">
      <c r="A12" s="39">
        <v>5</v>
      </c>
      <c r="B12" s="143" t="s">
        <v>17</v>
      </c>
      <c r="C12" s="77">
        <v>2784.7</v>
      </c>
      <c r="D12" s="78">
        <v>0</v>
      </c>
      <c r="E12" s="102">
        <f t="shared" si="0"/>
        <v>0</v>
      </c>
    </row>
    <row r="13" spans="1:5" s="24" customFormat="1" ht="15.75" customHeight="1" x14ac:dyDescent="0.25">
      <c r="A13" s="39">
        <v>6</v>
      </c>
      <c r="B13" s="143" t="s">
        <v>18</v>
      </c>
      <c r="C13" s="77">
        <v>12214.8</v>
      </c>
      <c r="D13" s="78">
        <v>0</v>
      </c>
      <c r="E13" s="102">
        <f t="shared" si="0"/>
        <v>0</v>
      </c>
    </row>
    <row r="14" spans="1:5" s="24" customFormat="1" ht="15.75" customHeight="1" x14ac:dyDescent="0.25">
      <c r="A14" s="39">
        <v>7</v>
      </c>
      <c r="B14" s="143" t="s">
        <v>19</v>
      </c>
      <c r="C14" s="77">
        <v>906.9</v>
      </c>
      <c r="D14" s="78">
        <v>0</v>
      </c>
      <c r="E14" s="102">
        <f t="shared" si="0"/>
        <v>0</v>
      </c>
    </row>
    <row r="15" spans="1:5" s="24" customFormat="1" ht="15.75" customHeight="1" x14ac:dyDescent="0.25">
      <c r="A15" s="39">
        <v>8</v>
      </c>
      <c r="B15" s="143" t="s">
        <v>34</v>
      </c>
      <c r="C15" s="77">
        <v>6456</v>
      </c>
      <c r="D15" s="78">
        <v>0</v>
      </c>
      <c r="E15" s="102">
        <f t="shared" si="0"/>
        <v>0</v>
      </c>
    </row>
    <row r="16" spans="1:5" ht="15.75" x14ac:dyDescent="0.2">
      <c r="A16" s="39"/>
      <c r="B16" s="42"/>
      <c r="C16" s="111"/>
      <c r="D16" s="112"/>
      <c r="E16" s="102"/>
    </row>
    <row r="17" spans="1:5" ht="15.75" x14ac:dyDescent="0.2">
      <c r="A17" s="109"/>
      <c r="B17" s="110" t="s">
        <v>21</v>
      </c>
      <c r="C17" s="64">
        <f>SUM(C8:C15)</f>
        <v>44549.599999999999</v>
      </c>
      <c r="D17" s="64">
        <f>SUM(D8:D15)</f>
        <v>0</v>
      </c>
      <c r="E17" s="64">
        <f>D17/C17*100</f>
        <v>0</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rgb="FF00B050"/>
  </sheetPr>
  <dimension ref="A3:F16"/>
  <sheetViews>
    <sheetView view="pageBreakPreview" zoomScaleNormal="110" zoomScaleSheetLayoutView="100" workbookViewId="0">
      <selection activeCell="F21" sqref="F21"/>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53.25" customHeight="1" x14ac:dyDescent="0.25">
      <c r="A4" s="191" t="s">
        <v>61</v>
      </c>
      <c r="B4" s="188"/>
      <c r="C4" s="188"/>
      <c r="D4" s="188"/>
      <c r="E4" s="188"/>
    </row>
    <row r="5" spans="1:5" ht="12.75" customHeight="1" x14ac:dyDescent="0.25">
      <c r="A5" s="27"/>
      <c r="B5" s="20"/>
      <c r="C5" s="28"/>
    </row>
    <row r="6" spans="1:5" x14ac:dyDescent="0.25">
      <c r="A6" s="20"/>
      <c r="B6" s="20"/>
      <c r="C6" s="22"/>
      <c r="D6" s="189" t="s">
        <v>0</v>
      </c>
      <c r="E6" s="189"/>
    </row>
    <row r="7" spans="1:5" ht="35.25" customHeight="1" x14ac:dyDescent="0.25">
      <c r="A7" s="5" t="s">
        <v>1</v>
      </c>
      <c r="B7" s="18" t="s">
        <v>2</v>
      </c>
      <c r="C7" s="18" t="s">
        <v>22</v>
      </c>
      <c r="D7" s="128" t="s">
        <v>26</v>
      </c>
      <c r="E7" s="18" t="s">
        <v>31</v>
      </c>
    </row>
    <row r="8" spans="1:5" ht="16.5" customHeight="1" x14ac:dyDescent="0.25">
      <c r="A8" s="44">
        <v>1</v>
      </c>
      <c r="B8" s="42" t="s">
        <v>23</v>
      </c>
      <c r="C8" s="137">
        <v>15989.9</v>
      </c>
      <c r="D8" s="137">
        <v>15989.8624</v>
      </c>
      <c r="E8" s="117">
        <f>D8/C8*100</f>
        <v>99.99976485156256</v>
      </c>
    </row>
    <row r="9" spans="1:5" ht="16.5" customHeight="1" x14ac:dyDescent="0.25">
      <c r="A9" s="160">
        <v>2</v>
      </c>
      <c r="B9" s="42" t="s">
        <v>36</v>
      </c>
      <c r="C9" s="137">
        <v>13640</v>
      </c>
      <c r="D9" s="137">
        <v>8520.3454700000002</v>
      </c>
      <c r="E9" s="117"/>
    </row>
    <row r="10" spans="1:5" ht="16.5" customHeight="1" x14ac:dyDescent="0.25">
      <c r="A10" s="160">
        <v>3</v>
      </c>
      <c r="B10" s="42" t="s">
        <v>7</v>
      </c>
      <c r="C10" s="137">
        <v>119766.03078</v>
      </c>
      <c r="D10" s="137">
        <v>11846.844130000001</v>
      </c>
      <c r="E10" s="117">
        <f>D10/C10*100</f>
        <v>9.8916563009102667</v>
      </c>
    </row>
    <row r="11" spans="1:5" ht="16.5" customHeight="1" x14ac:dyDescent="0.25">
      <c r="A11" s="160">
        <v>4</v>
      </c>
      <c r="B11" s="42" t="s">
        <v>10</v>
      </c>
      <c r="C11" s="137">
        <v>1000</v>
      </c>
      <c r="D11" s="137">
        <v>1000</v>
      </c>
      <c r="E11" s="117"/>
    </row>
    <row r="12" spans="1:5" ht="16.5" customHeight="1" x14ac:dyDescent="0.25">
      <c r="A12" s="160">
        <v>5</v>
      </c>
      <c r="B12" s="42" t="s">
        <v>12</v>
      </c>
      <c r="C12" s="137">
        <v>34569.86</v>
      </c>
      <c r="D12" s="137"/>
      <c r="E12" s="117"/>
    </row>
    <row r="13" spans="1:5" ht="16.5" customHeight="1" x14ac:dyDescent="0.25">
      <c r="A13" s="160">
        <v>6</v>
      </c>
      <c r="B13" s="42" t="s">
        <v>16</v>
      </c>
      <c r="C13" s="137">
        <v>14035</v>
      </c>
      <c r="D13" s="137">
        <v>120</v>
      </c>
      <c r="E13" s="117">
        <f>D13/C13*100</f>
        <v>0.85500534378339865</v>
      </c>
    </row>
    <row r="14" spans="1:5" x14ac:dyDescent="0.25">
      <c r="A14" s="39">
        <v>7</v>
      </c>
      <c r="B14" s="42" t="s">
        <v>30</v>
      </c>
      <c r="C14" s="137">
        <v>326457.76</v>
      </c>
      <c r="D14" s="137">
        <v>139147.20000000001</v>
      </c>
      <c r="E14" s="117">
        <f>D14/C14*100</f>
        <v>42.623339693318982</v>
      </c>
    </row>
    <row r="15" spans="1:5" s="2" customFormat="1" x14ac:dyDescent="0.25">
      <c r="A15" s="81"/>
      <c r="B15" s="42"/>
      <c r="C15" s="137"/>
      <c r="D15" s="137"/>
      <c r="E15" s="117"/>
    </row>
    <row r="16" spans="1:5" s="2" customFormat="1" ht="19.5" customHeight="1" x14ac:dyDescent="0.25">
      <c r="A16" s="6"/>
      <c r="B16" s="83" t="s">
        <v>21</v>
      </c>
      <c r="C16" s="84">
        <f>SUM(C8:C14)</f>
        <v>525458.55077999993</v>
      </c>
      <c r="D16" s="84">
        <f>SUM(D8:D14)</f>
        <v>176624.25200000001</v>
      </c>
      <c r="E16" s="36">
        <f>D16/C16*100</f>
        <v>33.613355751431932</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rgb="FF00B050"/>
  </sheetPr>
  <dimension ref="A3:F11"/>
  <sheetViews>
    <sheetView view="pageBreakPreview" zoomScaleNormal="110" zoomScaleSheetLayoutView="100" workbookViewId="0">
      <selection activeCell="F21" sqref="F21"/>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61.5" customHeight="1" x14ac:dyDescent="0.25">
      <c r="A4" s="191" t="s">
        <v>62</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39">
        <v>1</v>
      </c>
      <c r="B8" s="42" t="s">
        <v>23</v>
      </c>
      <c r="C8" s="137">
        <v>87664</v>
      </c>
      <c r="D8" s="137">
        <v>87664</v>
      </c>
      <c r="E8" s="117">
        <f>D8/C8*100</f>
        <v>100</v>
      </c>
    </row>
    <row r="9" spans="1:5" s="2" customFormat="1" x14ac:dyDescent="0.25">
      <c r="A9" s="39">
        <v>2</v>
      </c>
      <c r="B9" s="42" t="s">
        <v>35</v>
      </c>
      <c r="C9" s="137">
        <v>87664</v>
      </c>
      <c r="D9" s="137">
        <v>26299.200000000001</v>
      </c>
      <c r="E9" s="117">
        <f>D9/C9*100</f>
        <v>30</v>
      </c>
    </row>
    <row r="10" spans="1:5" s="2" customFormat="1" x14ac:dyDescent="0.25">
      <c r="A10" s="81"/>
      <c r="B10" s="42"/>
      <c r="C10" s="137"/>
      <c r="D10" s="137"/>
      <c r="E10" s="117"/>
    </row>
    <row r="11" spans="1:5" s="2" customFormat="1" ht="19.5" customHeight="1" x14ac:dyDescent="0.25">
      <c r="A11" s="6"/>
      <c r="B11" s="83" t="s">
        <v>21</v>
      </c>
      <c r="C11" s="35">
        <f>SUM(C8:C9)</f>
        <v>175328</v>
      </c>
      <c r="D11" s="35">
        <f>SUM(D8:D9)</f>
        <v>113963.2</v>
      </c>
      <c r="E11" s="36">
        <f>D11/C11*100</f>
        <v>65</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8"/>
  <sheetViews>
    <sheetView view="pageBreakPreview" zoomScale="90" zoomScaleNormal="100" zoomScaleSheetLayoutView="90" workbookViewId="0">
      <selection activeCell="F21" sqref="F21"/>
    </sheetView>
  </sheetViews>
  <sheetFormatPr defaultRowHeight="12.75" x14ac:dyDescent="0.2"/>
  <cols>
    <col min="1" max="1" width="5.5703125"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33.75" customHeight="1" x14ac:dyDescent="0.2">
      <c r="A4" s="191" t="s">
        <v>63</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18" t="s">
        <v>1</v>
      </c>
      <c r="B7" s="18" t="s">
        <v>2</v>
      </c>
      <c r="C7" s="18" t="s">
        <v>22</v>
      </c>
      <c r="D7" s="128" t="s">
        <v>28</v>
      </c>
      <c r="E7" s="18" t="s">
        <v>31</v>
      </c>
    </row>
    <row r="8" spans="1:5" ht="15.75" x14ac:dyDescent="0.25">
      <c r="A8" s="39">
        <v>1</v>
      </c>
      <c r="B8" s="99" t="s">
        <v>4</v>
      </c>
      <c r="C8" s="153">
        <v>525</v>
      </c>
      <c r="D8" s="153">
        <v>219</v>
      </c>
      <c r="E8" s="95">
        <f t="shared" ref="E8:E27" si="0">D8/C8*100</f>
        <v>41.714285714285715</v>
      </c>
    </row>
    <row r="9" spans="1:5" ht="15.75" x14ac:dyDescent="0.2">
      <c r="A9" s="39">
        <v>2</v>
      </c>
      <c r="B9" s="42" t="s">
        <v>5</v>
      </c>
      <c r="C9" s="153">
        <v>910</v>
      </c>
      <c r="D9" s="153">
        <v>380</v>
      </c>
      <c r="E9" s="95">
        <f t="shared" si="0"/>
        <v>41.758241758241759</v>
      </c>
    </row>
    <row r="10" spans="1:5" ht="15.75" x14ac:dyDescent="0.2">
      <c r="A10" s="39">
        <v>3</v>
      </c>
      <c r="B10" s="42" t="s">
        <v>29</v>
      </c>
      <c r="C10" s="153">
        <v>1550</v>
      </c>
      <c r="D10" s="153">
        <v>646</v>
      </c>
      <c r="E10" s="95">
        <f t="shared" si="0"/>
        <v>41.677419354838705</v>
      </c>
    </row>
    <row r="11" spans="1:5" ht="15.75" x14ac:dyDescent="0.2">
      <c r="A11" s="39">
        <v>4</v>
      </c>
      <c r="B11" s="42" t="s">
        <v>6</v>
      </c>
      <c r="C11" s="153">
        <v>935</v>
      </c>
      <c r="D11" s="153">
        <v>390</v>
      </c>
      <c r="E11" s="95">
        <f t="shared" si="0"/>
        <v>41.711229946524064</v>
      </c>
    </row>
    <row r="12" spans="1:5" ht="15.75" x14ac:dyDescent="0.2">
      <c r="A12" s="39">
        <v>5</v>
      </c>
      <c r="B12" s="42" t="s">
        <v>7</v>
      </c>
      <c r="C12" s="153">
        <v>840</v>
      </c>
      <c r="D12" s="153">
        <v>350</v>
      </c>
      <c r="E12" s="95">
        <f t="shared" si="0"/>
        <v>41.666666666666671</v>
      </c>
    </row>
    <row r="13" spans="1:5" ht="15.75" x14ac:dyDescent="0.2">
      <c r="A13" s="39">
        <v>6</v>
      </c>
      <c r="B13" s="42" t="s">
        <v>8</v>
      </c>
      <c r="C13" s="153">
        <v>510</v>
      </c>
      <c r="D13" s="153">
        <v>213</v>
      </c>
      <c r="E13" s="95">
        <f t="shared" si="0"/>
        <v>41.764705882352942</v>
      </c>
    </row>
    <row r="14" spans="1:5" ht="15.75" x14ac:dyDescent="0.2">
      <c r="A14" s="39">
        <v>7</v>
      </c>
      <c r="B14" s="42" t="s">
        <v>9</v>
      </c>
      <c r="C14" s="153">
        <v>600</v>
      </c>
      <c r="D14" s="153">
        <v>250</v>
      </c>
      <c r="E14" s="95">
        <f t="shared" si="0"/>
        <v>41.666666666666671</v>
      </c>
    </row>
    <row r="15" spans="1:5" ht="15.75" x14ac:dyDescent="0.2">
      <c r="A15" s="39">
        <v>8</v>
      </c>
      <c r="B15" s="42" t="s">
        <v>10</v>
      </c>
      <c r="C15" s="153">
        <v>560</v>
      </c>
      <c r="D15" s="153">
        <v>235</v>
      </c>
      <c r="E15" s="95">
        <f t="shared" si="0"/>
        <v>41.964285714285715</v>
      </c>
    </row>
    <row r="16" spans="1:5" ht="15.75" x14ac:dyDescent="0.2">
      <c r="A16" s="39">
        <v>9</v>
      </c>
      <c r="B16" s="42" t="s">
        <v>11</v>
      </c>
      <c r="C16" s="153">
        <v>700</v>
      </c>
      <c r="D16" s="153">
        <v>293</v>
      </c>
      <c r="E16" s="95">
        <f t="shared" si="0"/>
        <v>41.857142857142861</v>
      </c>
    </row>
    <row r="17" spans="1:5" ht="15.75" x14ac:dyDescent="0.2">
      <c r="A17" s="39">
        <v>10</v>
      </c>
      <c r="B17" s="42" t="s">
        <v>12</v>
      </c>
      <c r="C17" s="153">
        <v>1170</v>
      </c>
      <c r="D17" s="153">
        <v>488</v>
      </c>
      <c r="E17" s="95">
        <f t="shared" si="0"/>
        <v>41.70940170940171</v>
      </c>
    </row>
    <row r="18" spans="1:5" ht="15.75" x14ac:dyDescent="0.2">
      <c r="A18" s="39">
        <v>11</v>
      </c>
      <c r="B18" s="42" t="s">
        <v>13</v>
      </c>
      <c r="C18" s="153">
        <v>710</v>
      </c>
      <c r="D18" s="153">
        <v>296</v>
      </c>
      <c r="E18" s="95">
        <f t="shared" si="0"/>
        <v>41.690140845070424</v>
      </c>
    </row>
    <row r="19" spans="1:5" ht="15.75" x14ac:dyDescent="0.2">
      <c r="A19" s="39">
        <v>12</v>
      </c>
      <c r="B19" s="42" t="s">
        <v>15</v>
      </c>
      <c r="C19" s="153">
        <v>280</v>
      </c>
      <c r="D19" s="153">
        <v>117</v>
      </c>
      <c r="E19" s="95">
        <f t="shared" si="0"/>
        <v>41.785714285714285</v>
      </c>
    </row>
    <row r="20" spans="1:5" ht="15.75" x14ac:dyDescent="0.2">
      <c r="A20" s="39">
        <v>13</v>
      </c>
      <c r="B20" s="42" t="s">
        <v>16</v>
      </c>
      <c r="C20" s="153">
        <v>1190</v>
      </c>
      <c r="D20" s="153">
        <v>496</v>
      </c>
      <c r="E20" s="95">
        <f t="shared" si="0"/>
        <v>41.680672268907564</v>
      </c>
    </row>
    <row r="21" spans="1:5" ht="15.75" x14ac:dyDescent="0.2">
      <c r="A21" s="39">
        <v>14</v>
      </c>
      <c r="B21" s="42" t="s">
        <v>17</v>
      </c>
      <c r="C21" s="153">
        <v>530</v>
      </c>
      <c r="D21" s="153">
        <v>221</v>
      </c>
      <c r="E21" s="95">
        <f t="shared" si="0"/>
        <v>41.698113207547173</v>
      </c>
    </row>
    <row r="22" spans="1:5" ht="15.75" x14ac:dyDescent="0.2">
      <c r="A22" s="39">
        <v>15</v>
      </c>
      <c r="B22" s="42" t="s">
        <v>18</v>
      </c>
      <c r="C22" s="153">
        <v>650</v>
      </c>
      <c r="D22" s="153">
        <v>271</v>
      </c>
      <c r="E22" s="95">
        <f t="shared" si="0"/>
        <v>41.692307692307686</v>
      </c>
    </row>
    <row r="23" spans="1:5" ht="15.75" x14ac:dyDescent="0.2">
      <c r="A23" s="39">
        <v>16</v>
      </c>
      <c r="B23" s="42" t="s">
        <v>19</v>
      </c>
      <c r="C23" s="153">
        <v>900</v>
      </c>
      <c r="D23" s="153">
        <v>375</v>
      </c>
      <c r="E23" s="95">
        <f t="shared" si="0"/>
        <v>41.666666666666671</v>
      </c>
    </row>
    <row r="24" spans="1:5" ht="15.75" x14ac:dyDescent="0.2">
      <c r="A24" s="39">
        <v>17</v>
      </c>
      <c r="B24" s="42" t="s">
        <v>20</v>
      </c>
      <c r="C24" s="153">
        <v>80</v>
      </c>
      <c r="D24" s="153">
        <v>34</v>
      </c>
      <c r="E24" s="95">
        <f t="shared" si="0"/>
        <v>42.5</v>
      </c>
    </row>
    <row r="25" spans="1:5" ht="15.75" x14ac:dyDescent="0.2">
      <c r="A25" s="39">
        <v>18</v>
      </c>
      <c r="B25" s="42" t="s">
        <v>34</v>
      </c>
      <c r="C25" s="153">
        <v>260</v>
      </c>
      <c r="D25" s="153">
        <v>109</v>
      </c>
      <c r="E25" s="95">
        <f t="shared" si="0"/>
        <v>41.923076923076927</v>
      </c>
    </row>
    <row r="26" spans="1:5" ht="15.75" x14ac:dyDescent="0.2">
      <c r="A26" s="39"/>
      <c r="B26" s="42"/>
      <c r="C26" s="137"/>
      <c r="D26" s="137"/>
      <c r="E26" s="124"/>
    </row>
    <row r="27" spans="1:5" ht="19.5" customHeight="1" x14ac:dyDescent="0.25">
      <c r="A27" s="118"/>
      <c r="B27" s="159" t="s">
        <v>21</v>
      </c>
      <c r="C27" s="125">
        <f>SUM(C8:C25)</f>
        <v>12900</v>
      </c>
      <c r="D27" s="125">
        <f>SUM(D8:D25)</f>
        <v>5383</v>
      </c>
      <c r="E27" s="75">
        <f t="shared" si="0"/>
        <v>41.728682170542633</v>
      </c>
    </row>
    <row r="28" spans="1:5" ht="15.75" x14ac:dyDescent="0.25">
      <c r="A28" s="2"/>
      <c r="B28" s="2"/>
      <c r="C28" s="24"/>
      <c r="D28" s="24"/>
      <c r="E28"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28"/>
  <sheetViews>
    <sheetView view="pageBreakPreview" zoomScale="90" zoomScaleNormal="100" zoomScaleSheetLayoutView="9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8.75" x14ac:dyDescent="0.25">
      <c r="A3" s="195" t="s">
        <v>25</v>
      </c>
      <c r="B3" s="195"/>
      <c r="C3" s="195"/>
      <c r="D3" s="195"/>
      <c r="E3" s="195"/>
    </row>
    <row r="4" spans="1:5" ht="78.75" customHeight="1" x14ac:dyDescent="0.25">
      <c r="A4" s="191" t="s">
        <v>64</v>
      </c>
      <c r="B4" s="191"/>
      <c r="C4" s="191"/>
      <c r="D4" s="191"/>
      <c r="E4" s="191"/>
    </row>
    <row r="5" spans="1:5" x14ac:dyDescent="0.25">
      <c r="A5" s="27"/>
      <c r="B5" s="20"/>
      <c r="C5" s="28"/>
    </row>
    <row r="6" spans="1:5" x14ac:dyDescent="0.25">
      <c r="A6" s="20"/>
      <c r="B6" s="20"/>
      <c r="C6" s="22"/>
      <c r="D6" s="189" t="s">
        <v>0</v>
      </c>
      <c r="E6" s="189"/>
    </row>
    <row r="7" spans="1:5" ht="31.5" x14ac:dyDescent="0.25">
      <c r="A7" s="18" t="s">
        <v>1</v>
      </c>
      <c r="B7" s="18" t="s">
        <v>2</v>
      </c>
      <c r="C7" s="18" t="s">
        <v>22</v>
      </c>
      <c r="D7" s="128" t="s">
        <v>26</v>
      </c>
      <c r="E7" s="18" t="s">
        <v>31</v>
      </c>
    </row>
    <row r="8" spans="1:5" x14ac:dyDescent="0.25">
      <c r="A8" s="44">
        <v>1</v>
      </c>
      <c r="B8" s="56" t="s">
        <v>4</v>
      </c>
      <c r="C8" s="170">
        <v>1900.33</v>
      </c>
      <c r="D8" s="170">
        <v>1364.2639899999999</v>
      </c>
      <c r="E8" s="117">
        <f t="shared" ref="E8:E26" si="0">D8/C8*100</f>
        <v>71.790898949129883</v>
      </c>
    </row>
    <row r="9" spans="1:5" x14ac:dyDescent="0.25">
      <c r="A9" s="39">
        <v>2</v>
      </c>
      <c r="B9" s="42" t="s">
        <v>5</v>
      </c>
      <c r="C9" s="171">
        <v>2850.54</v>
      </c>
      <c r="D9" s="171">
        <v>2049.4805099999999</v>
      </c>
      <c r="E9" s="117">
        <f t="shared" si="0"/>
        <v>71.897974068071306</v>
      </c>
    </row>
    <row r="10" spans="1:5" x14ac:dyDescent="0.25">
      <c r="A10" s="39">
        <v>3</v>
      </c>
      <c r="B10" s="42" t="s">
        <v>29</v>
      </c>
      <c r="C10" s="171">
        <v>3483.95</v>
      </c>
      <c r="D10" s="171">
        <v>2477.3999800000001</v>
      </c>
      <c r="E10" s="117">
        <f t="shared" si="0"/>
        <v>71.108941861967025</v>
      </c>
    </row>
    <row r="11" spans="1:5" x14ac:dyDescent="0.25">
      <c r="A11" s="39">
        <v>4</v>
      </c>
      <c r="B11" s="42" t="s">
        <v>6</v>
      </c>
      <c r="C11" s="171">
        <v>3483.95</v>
      </c>
      <c r="D11" s="171">
        <v>2430.3783400000002</v>
      </c>
      <c r="E11" s="117">
        <f t="shared" si="0"/>
        <v>69.759277257136304</v>
      </c>
    </row>
    <row r="12" spans="1:5" x14ac:dyDescent="0.25">
      <c r="A12" s="39">
        <v>5</v>
      </c>
      <c r="B12" s="42" t="s">
        <v>7</v>
      </c>
      <c r="C12" s="171">
        <v>3483.95</v>
      </c>
      <c r="D12" s="171">
        <v>2526.35</v>
      </c>
      <c r="E12" s="117">
        <f t="shared" si="0"/>
        <v>72.513956859311989</v>
      </c>
    </row>
    <row r="13" spans="1:5" x14ac:dyDescent="0.25">
      <c r="A13" s="39">
        <v>6</v>
      </c>
      <c r="B13" s="42" t="s">
        <v>8</v>
      </c>
      <c r="C13" s="171">
        <v>950.2</v>
      </c>
      <c r="D13" s="171">
        <v>930.81499999999994</v>
      </c>
      <c r="E13" s="117">
        <f t="shared" si="0"/>
        <v>97.959903178278253</v>
      </c>
    </row>
    <row r="14" spans="1:5" x14ac:dyDescent="0.25">
      <c r="A14" s="39">
        <v>7</v>
      </c>
      <c r="B14" s="42" t="s">
        <v>9</v>
      </c>
      <c r="C14" s="171">
        <v>1900.35</v>
      </c>
      <c r="D14" s="171">
        <v>1324.0967799999999</v>
      </c>
      <c r="E14" s="117">
        <f t="shared" si="0"/>
        <v>69.676469071486821</v>
      </c>
    </row>
    <row r="15" spans="1:5" x14ac:dyDescent="0.25">
      <c r="A15" s="39">
        <v>8</v>
      </c>
      <c r="B15" s="42" t="s">
        <v>10</v>
      </c>
      <c r="C15" s="171">
        <v>2533.7799999999997</v>
      </c>
      <c r="D15" s="171">
        <v>1799.4470000000001</v>
      </c>
      <c r="E15" s="117">
        <f t="shared" si="0"/>
        <v>71.018280987299619</v>
      </c>
    </row>
    <row r="16" spans="1:5" x14ac:dyDescent="0.25">
      <c r="A16" s="39">
        <v>9</v>
      </c>
      <c r="B16" s="42" t="s">
        <v>11</v>
      </c>
      <c r="C16" s="171">
        <v>2217.08</v>
      </c>
      <c r="D16" s="171">
        <v>1536.75</v>
      </c>
      <c r="E16" s="117">
        <f t="shared" si="0"/>
        <v>69.314142926732458</v>
      </c>
    </row>
    <row r="17" spans="1:5" x14ac:dyDescent="0.25">
      <c r="A17" s="39">
        <v>10</v>
      </c>
      <c r="B17" s="42" t="s">
        <v>12</v>
      </c>
      <c r="C17" s="171">
        <v>2533.7799999999997</v>
      </c>
      <c r="D17" s="171">
        <v>1663.403</v>
      </c>
      <c r="E17" s="117">
        <f t="shared" si="0"/>
        <v>65.649069769277531</v>
      </c>
    </row>
    <row r="18" spans="1:5" x14ac:dyDescent="0.25">
      <c r="A18" s="39">
        <v>11</v>
      </c>
      <c r="B18" s="42" t="s">
        <v>13</v>
      </c>
      <c r="C18" s="171">
        <v>2533.7799999999997</v>
      </c>
      <c r="D18" s="171">
        <v>1840.1483800000001</v>
      </c>
      <c r="E18" s="117">
        <f t="shared" si="0"/>
        <v>72.624631183449239</v>
      </c>
    </row>
    <row r="19" spans="1:5" x14ac:dyDescent="0.25">
      <c r="A19" s="39">
        <v>12</v>
      </c>
      <c r="B19" s="42" t="s">
        <v>14</v>
      </c>
      <c r="C19" s="171">
        <v>316.76</v>
      </c>
      <c r="D19" s="171">
        <v>278.45499999999998</v>
      </c>
      <c r="E19" s="117">
        <f t="shared" si="0"/>
        <v>87.907248389948222</v>
      </c>
    </row>
    <row r="20" spans="1:5" x14ac:dyDescent="0.25">
      <c r="A20" s="39">
        <v>13</v>
      </c>
      <c r="B20" s="42" t="s">
        <v>15</v>
      </c>
      <c r="C20" s="171">
        <v>950.17</v>
      </c>
      <c r="D20" s="171">
        <v>839.21180000000004</v>
      </c>
      <c r="E20" s="117">
        <f t="shared" si="0"/>
        <v>88.322279171095701</v>
      </c>
    </row>
    <row r="21" spans="1:5" x14ac:dyDescent="0.25">
      <c r="A21" s="39">
        <v>14</v>
      </c>
      <c r="B21" s="42" t="s">
        <v>16</v>
      </c>
      <c r="C21" s="171">
        <v>3483.95</v>
      </c>
      <c r="D21" s="171">
        <v>2516.5379999999996</v>
      </c>
      <c r="E21" s="117">
        <f t="shared" si="0"/>
        <v>72.232322507498665</v>
      </c>
    </row>
    <row r="22" spans="1:5" x14ac:dyDescent="0.25">
      <c r="A22" s="39">
        <v>15</v>
      </c>
      <c r="B22" s="42" t="s">
        <v>17</v>
      </c>
      <c r="C22" s="171">
        <v>950.17</v>
      </c>
      <c r="D22" s="171">
        <v>719.6579999999999</v>
      </c>
      <c r="E22" s="117">
        <f t="shared" si="0"/>
        <v>75.739920224801864</v>
      </c>
    </row>
    <row r="23" spans="1:5" x14ac:dyDescent="0.25">
      <c r="A23" s="39">
        <v>16</v>
      </c>
      <c r="B23" s="42" t="s">
        <v>18</v>
      </c>
      <c r="C23" s="171">
        <v>1266.92</v>
      </c>
      <c r="D23" s="171">
        <v>955.92700000000002</v>
      </c>
      <c r="E23" s="117">
        <f t="shared" si="0"/>
        <v>75.452830486534268</v>
      </c>
    </row>
    <row r="24" spans="1:5" x14ac:dyDescent="0.25">
      <c r="A24" s="39">
        <v>17</v>
      </c>
      <c r="B24" s="42" t="s">
        <v>19</v>
      </c>
      <c r="C24" s="171">
        <v>1583.62</v>
      </c>
      <c r="D24" s="171">
        <v>1123.0446600000002</v>
      </c>
      <c r="E24" s="117">
        <f t="shared" si="0"/>
        <v>70.916296838888144</v>
      </c>
    </row>
    <row r="25" spans="1:5" x14ac:dyDescent="0.25">
      <c r="A25" s="39">
        <v>18</v>
      </c>
      <c r="B25" s="42" t="s">
        <v>20</v>
      </c>
      <c r="C25" s="171">
        <v>1266.92</v>
      </c>
      <c r="D25" s="171">
        <v>687.78663000000006</v>
      </c>
      <c r="E25" s="117">
        <f t="shared" si="0"/>
        <v>54.288086856312944</v>
      </c>
    </row>
    <row r="26" spans="1:5" x14ac:dyDescent="0.25">
      <c r="A26" s="39">
        <v>19</v>
      </c>
      <c r="B26" s="42" t="s">
        <v>30</v>
      </c>
      <c r="C26" s="171">
        <v>5066.75</v>
      </c>
      <c r="D26" s="171">
        <v>3433.145</v>
      </c>
      <c r="E26" s="117">
        <f t="shared" si="0"/>
        <v>67.758326343316725</v>
      </c>
    </row>
    <row r="27" spans="1:5" s="2" customFormat="1" x14ac:dyDescent="0.25">
      <c r="A27" s="81"/>
      <c r="B27" s="42"/>
      <c r="C27" s="137"/>
      <c r="D27" s="137"/>
      <c r="E27" s="117"/>
    </row>
    <row r="28" spans="1:5" s="2" customFormat="1" x14ac:dyDescent="0.25">
      <c r="A28" s="6"/>
      <c r="B28" s="167" t="s">
        <v>21</v>
      </c>
      <c r="C28" s="35">
        <f>SUM(C8:C26)</f>
        <v>42756.94999999999</v>
      </c>
      <c r="D28" s="35">
        <f>SUM(D8:D26)</f>
        <v>30496.299069999997</v>
      </c>
      <c r="E28" s="36">
        <f>D28/C28*100</f>
        <v>71.324776603569717</v>
      </c>
    </row>
  </sheetData>
  <mergeCells count="3">
    <mergeCell ref="A3:E3"/>
    <mergeCell ref="A4:E4"/>
    <mergeCell ref="D6:E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E13"/>
  <sheetViews>
    <sheetView view="pageBreakPreview" zoomScale="80" zoomScaleNormal="100" zoomScaleSheetLayoutView="8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s>
  <sheetData>
    <row r="3" spans="1:5" ht="19.5" customHeight="1" x14ac:dyDescent="0.2">
      <c r="A3" s="195" t="s">
        <v>25</v>
      </c>
      <c r="B3" s="195"/>
      <c r="C3" s="195"/>
      <c r="D3" s="195"/>
      <c r="E3" s="195"/>
    </row>
    <row r="4" spans="1:5" ht="39" customHeight="1" x14ac:dyDescent="0.2">
      <c r="A4" s="191" t="s">
        <v>65</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
      <c r="A7" s="18" t="s">
        <v>1</v>
      </c>
      <c r="B7" s="18" t="s">
        <v>2</v>
      </c>
      <c r="C7" s="18" t="s">
        <v>22</v>
      </c>
      <c r="D7" s="128" t="s">
        <v>26</v>
      </c>
      <c r="E7" s="18" t="s">
        <v>31</v>
      </c>
    </row>
    <row r="8" spans="1:5" s="2" customFormat="1" x14ac:dyDescent="0.25">
      <c r="A8" s="39">
        <v>1</v>
      </c>
      <c r="B8" s="42" t="s">
        <v>7</v>
      </c>
      <c r="C8" s="137">
        <v>2020.202</v>
      </c>
      <c r="D8" s="137">
        <v>1939.8</v>
      </c>
      <c r="E8" s="117">
        <f t="shared" ref="E8:E13" si="0">D8/C8*100</f>
        <v>96.020100960201006</v>
      </c>
    </row>
    <row r="9" spans="1:5" s="2" customFormat="1" x14ac:dyDescent="0.25">
      <c r="A9" s="39">
        <v>2</v>
      </c>
      <c r="B9" s="42" t="s">
        <v>11</v>
      </c>
      <c r="C9" s="137">
        <v>1401.0024000000001</v>
      </c>
      <c r="D9" s="137">
        <v>1397.7</v>
      </c>
      <c r="E9" s="117">
        <f t="shared" si="0"/>
        <v>99.764283059044018</v>
      </c>
    </row>
    <row r="10" spans="1:5" s="2" customFormat="1" x14ac:dyDescent="0.25">
      <c r="A10" s="39">
        <v>3</v>
      </c>
      <c r="B10" s="42" t="s">
        <v>16</v>
      </c>
      <c r="C10" s="137">
        <v>1125.4628</v>
      </c>
      <c r="D10" s="137">
        <v>335.7</v>
      </c>
      <c r="E10" s="117">
        <f t="shared" si="0"/>
        <v>29.827729534907771</v>
      </c>
    </row>
    <row r="11" spans="1:5" s="2" customFormat="1" x14ac:dyDescent="0.25">
      <c r="A11" s="39">
        <v>4</v>
      </c>
      <c r="B11" s="42" t="s">
        <v>17</v>
      </c>
      <c r="C11" s="137">
        <v>1428.2828</v>
      </c>
      <c r="D11" s="137">
        <v>1399.7</v>
      </c>
      <c r="E11" s="117">
        <f t="shared" si="0"/>
        <v>97.998799677486844</v>
      </c>
    </row>
    <row r="12" spans="1:5" s="2" customFormat="1" ht="19.5" customHeight="1" x14ac:dyDescent="0.25">
      <c r="A12" s="81"/>
      <c r="B12" s="42"/>
      <c r="C12" s="137"/>
      <c r="D12" s="137"/>
      <c r="E12" s="117"/>
    </row>
    <row r="13" spans="1:5" x14ac:dyDescent="0.25">
      <c r="A13" s="6"/>
      <c r="B13" s="83" t="s">
        <v>21</v>
      </c>
      <c r="C13" s="84">
        <f>SUM(C8:C11)</f>
        <v>5974.95</v>
      </c>
      <c r="D13" s="35">
        <f>SUM(D8:D11)</f>
        <v>5072.8999999999996</v>
      </c>
      <c r="E13" s="36">
        <f t="shared" si="0"/>
        <v>84.902802533912407</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9"/>
  <sheetViews>
    <sheetView view="pageBreakPreview" zoomScaleNormal="100" zoomScaleSheetLayoutView="10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8.75" x14ac:dyDescent="0.25">
      <c r="A3" s="195" t="s">
        <v>25</v>
      </c>
      <c r="B3" s="195"/>
      <c r="C3" s="195"/>
      <c r="D3" s="195"/>
      <c r="E3" s="195"/>
    </row>
    <row r="4" spans="1:5" ht="34.5" customHeight="1" x14ac:dyDescent="0.25">
      <c r="A4" s="191" t="s">
        <v>66</v>
      </c>
      <c r="B4" s="191"/>
      <c r="C4" s="191"/>
      <c r="D4" s="191"/>
      <c r="E4" s="191"/>
    </row>
    <row r="5" spans="1:5" x14ac:dyDescent="0.25">
      <c r="A5" s="27"/>
      <c r="B5" s="20"/>
      <c r="C5" s="28"/>
    </row>
    <row r="6" spans="1:5" x14ac:dyDescent="0.25">
      <c r="A6" s="20"/>
      <c r="B6" s="20"/>
      <c r="C6" s="22"/>
      <c r="D6" s="189" t="s">
        <v>0</v>
      </c>
      <c r="E6" s="189"/>
    </row>
    <row r="7" spans="1:5" ht="31.5" x14ac:dyDescent="0.25">
      <c r="A7" s="18" t="s">
        <v>1</v>
      </c>
      <c r="B7" s="18" t="s">
        <v>2</v>
      </c>
      <c r="C7" s="18" t="s">
        <v>22</v>
      </c>
      <c r="D7" s="128" t="s">
        <v>26</v>
      </c>
      <c r="E7" s="18" t="s">
        <v>31</v>
      </c>
    </row>
    <row r="8" spans="1:5" x14ac:dyDescent="0.25">
      <c r="A8" s="39">
        <v>1</v>
      </c>
      <c r="B8" s="42" t="s">
        <v>40</v>
      </c>
      <c r="C8" s="153">
        <v>4655.3966199999995</v>
      </c>
      <c r="D8" s="153"/>
      <c r="E8" s="117">
        <f>D8/C8*100</f>
        <v>0</v>
      </c>
    </row>
    <row r="9" spans="1:5" x14ac:dyDescent="0.25">
      <c r="A9" s="39">
        <v>2</v>
      </c>
      <c r="B9" s="42" t="s">
        <v>29</v>
      </c>
      <c r="C9" s="153">
        <v>4574.3616200000006</v>
      </c>
      <c r="D9" s="153">
        <v>2099.2344399999997</v>
      </c>
      <c r="E9" s="117">
        <f t="shared" ref="E9:E17" si="0">D9/C9*100</f>
        <v>45.891309310172105</v>
      </c>
    </row>
    <row r="10" spans="1:5" x14ac:dyDescent="0.25">
      <c r="A10" s="39">
        <v>3</v>
      </c>
      <c r="B10" s="42" t="s">
        <v>36</v>
      </c>
      <c r="C10" s="153">
        <v>4574.3616200000006</v>
      </c>
      <c r="D10" s="153">
        <v>2509.6938500000001</v>
      </c>
      <c r="E10" s="117">
        <f t="shared" si="0"/>
        <v>54.864351760628836</v>
      </c>
    </row>
    <row r="11" spans="1:5" x14ac:dyDescent="0.25">
      <c r="A11" s="39">
        <v>4</v>
      </c>
      <c r="B11" s="42" t="s">
        <v>8</v>
      </c>
      <c r="C11" s="153">
        <v>4574.3616199999997</v>
      </c>
      <c r="D11" s="153">
        <v>2284</v>
      </c>
      <c r="E11" s="117">
        <f t="shared" si="0"/>
        <v>49.930464395598008</v>
      </c>
    </row>
    <row r="12" spans="1:5" x14ac:dyDescent="0.25">
      <c r="A12" s="39">
        <v>5</v>
      </c>
      <c r="B12" s="42" t="s">
        <v>11</v>
      </c>
      <c r="C12" s="153">
        <v>4574.3616199999997</v>
      </c>
      <c r="D12" s="153">
        <v>1234.5999999999999</v>
      </c>
      <c r="E12" s="117">
        <f t="shared" si="0"/>
        <v>26.989558381263262</v>
      </c>
    </row>
    <row r="13" spans="1:5" x14ac:dyDescent="0.25">
      <c r="A13" s="39">
        <v>6</v>
      </c>
      <c r="B13" s="42" t="s">
        <v>13</v>
      </c>
      <c r="C13" s="153">
        <v>6099.1487999999999</v>
      </c>
      <c r="D13" s="153"/>
      <c r="E13" s="117">
        <f t="shared" si="0"/>
        <v>0</v>
      </c>
    </row>
    <row r="14" spans="1:5" x14ac:dyDescent="0.25">
      <c r="A14" s="39">
        <v>7</v>
      </c>
      <c r="B14" s="42" t="s">
        <v>14</v>
      </c>
      <c r="C14" s="153">
        <v>4574.3616199999997</v>
      </c>
      <c r="D14" s="153">
        <v>1372.3</v>
      </c>
      <c r="E14" s="117">
        <f t="shared" si="0"/>
        <v>29.999814487775456</v>
      </c>
    </row>
    <row r="15" spans="1:5" x14ac:dyDescent="0.25">
      <c r="A15" s="39">
        <v>8</v>
      </c>
      <c r="B15" s="42" t="s">
        <v>16</v>
      </c>
      <c r="C15" s="153">
        <v>4574.3616199999997</v>
      </c>
      <c r="D15" s="153">
        <v>1361.808</v>
      </c>
      <c r="E15" s="117">
        <f t="shared" si="0"/>
        <v>29.770449149579914</v>
      </c>
    </row>
    <row r="16" spans="1:5" x14ac:dyDescent="0.25">
      <c r="A16" s="39">
        <v>9</v>
      </c>
      <c r="B16" s="42" t="s">
        <v>17</v>
      </c>
      <c r="C16" s="153">
        <v>7623.9359999999997</v>
      </c>
      <c r="D16" s="153">
        <v>6912.9</v>
      </c>
      <c r="E16" s="117">
        <f t="shared" si="0"/>
        <v>90.673636294953155</v>
      </c>
    </row>
    <row r="17" spans="1:5" x14ac:dyDescent="0.25">
      <c r="A17" s="39">
        <v>10</v>
      </c>
      <c r="B17" s="42" t="s">
        <v>18</v>
      </c>
      <c r="C17" s="153">
        <v>4574.3616199999997</v>
      </c>
      <c r="D17" s="153">
        <v>1340.2</v>
      </c>
      <c r="E17" s="117">
        <f t="shared" si="0"/>
        <v>29.298077225473051</v>
      </c>
    </row>
    <row r="18" spans="1:5" s="2" customFormat="1" x14ac:dyDescent="0.25">
      <c r="A18" s="81"/>
      <c r="B18" s="42"/>
      <c r="C18" s="137"/>
      <c r="D18" s="137"/>
      <c r="E18" s="117"/>
    </row>
    <row r="19" spans="1:5" s="2" customFormat="1" x14ac:dyDescent="0.25">
      <c r="A19" s="6"/>
      <c r="B19" s="167" t="s">
        <v>21</v>
      </c>
      <c r="C19" s="35">
        <f>SUM(C8:C17)</f>
        <v>50399.012759999998</v>
      </c>
      <c r="D19" s="35">
        <f>SUM(D8:D17)</f>
        <v>19114.736289999997</v>
      </c>
      <c r="E19" s="36">
        <f>D19/C19*100</f>
        <v>37.926806981367541</v>
      </c>
    </row>
  </sheetData>
  <mergeCells count="3">
    <mergeCell ref="A3:E3"/>
    <mergeCell ref="A4:E4"/>
    <mergeCell ref="D6:E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2"/>
  <sheetViews>
    <sheetView view="pageBreakPreview" zoomScale="90" zoomScaleNormal="100" zoomScaleSheetLayoutView="9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8.75" x14ac:dyDescent="0.25">
      <c r="A3" s="195" t="s">
        <v>25</v>
      </c>
      <c r="B3" s="195"/>
      <c r="C3" s="195"/>
      <c r="D3" s="195"/>
      <c r="E3" s="195"/>
    </row>
    <row r="4" spans="1:5" ht="35.25" customHeight="1" x14ac:dyDescent="0.25">
      <c r="A4" s="191" t="s">
        <v>67</v>
      </c>
      <c r="B4" s="191"/>
      <c r="C4" s="191"/>
      <c r="D4" s="191"/>
      <c r="E4" s="191"/>
    </row>
    <row r="5" spans="1:5" x14ac:dyDescent="0.25">
      <c r="A5" s="27"/>
      <c r="B5" s="20"/>
      <c r="C5" s="28"/>
    </row>
    <row r="6" spans="1:5" x14ac:dyDescent="0.25">
      <c r="A6" s="20"/>
      <c r="B6" s="20"/>
      <c r="C6" s="22"/>
      <c r="D6" s="189" t="s">
        <v>0</v>
      </c>
      <c r="E6" s="189"/>
    </row>
    <row r="7" spans="1:5" ht="31.5" x14ac:dyDescent="0.25">
      <c r="A7" s="18" t="s">
        <v>1</v>
      </c>
      <c r="B7" s="18" t="s">
        <v>2</v>
      </c>
      <c r="C7" s="18" t="s">
        <v>22</v>
      </c>
      <c r="D7" s="128" t="s">
        <v>26</v>
      </c>
      <c r="E7" s="18" t="s">
        <v>31</v>
      </c>
    </row>
    <row r="8" spans="1:5" x14ac:dyDescent="0.25">
      <c r="A8" s="39">
        <v>1</v>
      </c>
      <c r="B8" s="42" t="s">
        <v>36</v>
      </c>
      <c r="C8" s="171">
        <v>118083.13129999999</v>
      </c>
      <c r="D8" s="171">
        <v>86671.6</v>
      </c>
      <c r="E8" s="117">
        <f>D8/C8*100</f>
        <v>73.398798834190487</v>
      </c>
    </row>
    <row r="9" spans="1:5" x14ac:dyDescent="0.25">
      <c r="A9" s="39">
        <v>2</v>
      </c>
      <c r="B9" s="42" t="s">
        <v>12</v>
      </c>
      <c r="C9" s="171">
        <v>141660.66399999999</v>
      </c>
      <c r="D9" s="171">
        <v>78188.800000000003</v>
      </c>
      <c r="E9" s="117">
        <f>D9/C9*100</f>
        <v>55.194432803166869</v>
      </c>
    </row>
    <row r="10" spans="1:5" x14ac:dyDescent="0.25">
      <c r="A10" s="39">
        <v>3</v>
      </c>
      <c r="B10" s="42" t="s">
        <v>16</v>
      </c>
      <c r="C10" s="171">
        <v>255337.13</v>
      </c>
      <c r="D10" s="171">
        <v>32253.1</v>
      </c>
      <c r="E10" s="117">
        <f>D10/C10*100</f>
        <v>12.631574577500734</v>
      </c>
    </row>
    <row r="11" spans="1:5" s="2" customFormat="1" x14ac:dyDescent="0.25">
      <c r="A11" s="81"/>
      <c r="B11" s="42"/>
      <c r="C11" s="137"/>
      <c r="D11" s="137"/>
      <c r="E11" s="117"/>
    </row>
    <row r="12" spans="1:5" s="2" customFormat="1" x14ac:dyDescent="0.25">
      <c r="A12" s="6"/>
      <c r="B12" s="167" t="s">
        <v>21</v>
      </c>
      <c r="C12" s="35">
        <f>SUM(C8:C10)</f>
        <v>515080.9253</v>
      </c>
      <c r="D12" s="35">
        <f>SUM(D8:D10)</f>
        <v>197113.50000000003</v>
      </c>
      <c r="E12" s="36">
        <f>D12/C12*100</f>
        <v>38.268452648522107</v>
      </c>
    </row>
  </sheetData>
  <mergeCells count="3">
    <mergeCell ref="A3:E3"/>
    <mergeCell ref="A4:E4"/>
    <mergeCell ref="D6:E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9"/>
  <sheetViews>
    <sheetView view="pageBreakPreview" zoomScale="90" zoomScaleNormal="100" zoomScaleSheetLayoutView="90" workbookViewId="0">
      <selection activeCell="M9" sqref="M9"/>
    </sheetView>
  </sheetViews>
  <sheetFormatPr defaultRowHeight="12.75" x14ac:dyDescent="0.2"/>
  <cols>
    <col min="1" max="1" width="5.7109375"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32.25" customHeight="1" x14ac:dyDescent="0.2">
      <c r="A4" s="191" t="s">
        <v>68</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18" t="s">
        <v>1</v>
      </c>
      <c r="B7" s="18" t="s">
        <v>2</v>
      </c>
      <c r="C7" s="18" t="s">
        <v>22</v>
      </c>
      <c r="D7" s="128" t="s">
        <v>28</v>
      </c>
      <c r="E7" s="18" t="s">
        <v>31</v>
      </c>
    </row>
    <row r="8" spans="1:5" ht="15.75" x14ac:dyDescent="0.2">
      <c r="A8" s="44">
        <v>1</v>
      </c>
      <c r="B8" s="56" t="s">
        <v>4</v>
      </c>
      <c r="C8" s="153">
        <v>50.505049999999997</v>
      </c>
      <c r="D8" s="153">
        <v>50.505049999999997</v>
      </c>
      <c r="E8" s="153">
        <f>D8/C8*100</f>
        <v>100</v>
      </c>
    </row>
    <row r="9" spans="1:5" ht="15.75" x14ac:dyDescent="0.2">
      <c r="A9" s="39">
        <v>2</v>
      </c>
      <c r="B9" s="42" t="s">
        <v>5</v>
      </c>
      <c r="C9" s="153">
        <v>101.01009999999999</v>
      </c>
      <c r="D9" s="153">
        <v>101.01009999999999</v>
      </c>
      <c r="E9" s="153">
        <f t="shared" ref="E9:E16" si="0">D9/C9*100</f>
        <v>100</v>
      </c>
    </row>
    <row r="10" spans="1:5" ht="15.75" x14ac:dyDescent="0.2">
      <c r="A10" s="39">
        <v>3</v>
      </c>
      <c r="B10" s="42" t="s">
        <v>6</v>
      </c>
      <c r="C10" s="153">
        <v>50.505049999999997</v>
      </c>
      <c r="D10" s="153">
        <v>50.505049999999997</v>
      </c>
      <c r="E10" s="153">
        <f t="shared" si="0"/>
        <v>100</v>
      </c>
    </row>
    <row r="11" spans="1:5" ht="15.75" x14ac:dyDescent="0.2">
      <c r="A11" s="39">
        <v>4</v>
      </c>
      <c r="B11" s="42" t="s">
        <v>7</v>
      </c>
      <c r="C11" s="153">
        <v>202.02019999999999</v>
      </c>
      <c r="D11" s="153">
        <v>202.02019999999999</v>
      </c>
      <c r="E11" s="153">
        <f t="shared" si="0"/>
        <v>100</v>
      </c>
    </row>
    <row r="12" spans="1:5" ht="15.75" x14ac:dyDescent="0.2">
      <c r="A12" s="39">
        <v>5</v>
      </c>
      <c r="B12" s="42" t="s">
        <v>12</v>
      </c>
      <c r="C12" s="153">
        <v>50.505049999999997</v>
      </c>
      <c r="D12" s="153">
        <v>50.505049999999997</v>
      </c>
      <c r="E12" s="153">
        <f t="shared" si="0"/>
        <v>100</v>
      </c>
    </row>
    <row r="13" spans="1:5" ht="15.75" x14ac:dyDescent="0.2">
      <c r="A13" s="39">
        <v>6</v>
      </c>
      <c r="B13" s="42" t="s">
        <v>13</v>
      </c>
      <c r="C13" s="153">
        <v>151.51515000000001</v>
      </c>
      <c r="D13" s="153">
        <v>151.51515000000001</v>
      </c>
      <c r="E13" s="153">
        <f t="shared" si="0"/>
        <v>100</v>
      </c>
    </row>
    <row r="14" spans="1:5" ht="15.75" x14ac:dyDescent="0.2">
      <c r="A14" s="39">
        <v>7</v>
      </c>
      <c r="B14" s="42" t="s">
        <v>15</v>
      </c>
      <c r="C14" s="153">
        <v>101.01009999999999</v>
      </c>
      <c r="D14" s="153">
        <v>101.01009999999999</v>
      </c>
      <c r="E14" s="153">
        <f t="shared" si="0"/>
        <v>100</v>
      </c>
    </row>
    <row r="15" spans="1:5" ht="15.75" x14ac:dyDescent="0.2">
      <c r="A15" s="39">
        <v>8</v>
      </c>
      <c r="B15" s="42" t="s">
        <v>18</v>
      </c>
      <c r="C15" s="153">
        <v>50.5</v>
      </c>
      <c r="D15" s="153">
        <v>50.5</v>
      </c>
      <c r="E15" s="153">
        <f t="shared" si="0"/>
        <v>100</v>
      </c>
    </row>
    <row r="16" spans="1:5" ht="15.75" x14ac:dyDescent="0.2">
      <c r="A16" s="39">
        <v>9</v>
      </c>
      <c r="B16" s="42" t="s">
        <v>19</v>
      </c>
      <c r="C16" s="153">
        <v>50.505049999999997</v>
      </c>
      <c r="D16" s="153">
        <v>50.505049999999997</v>
      </c>
      <c r="E16" s="153">
        <f t="shared" si="0"/>
        <v>100</v>
      </c>
    </row>
    <row r="17" spans="1:5" ht="15.75" x14ac:dyDescent="0.2">
      <c r="A17" s="39"/>
      <c r="B17" s="42"/>
      <c r="C17" s="137"/>
      <c r="D17" s="137"/>
      <c r="E17" s="137"/>
    </row>
    <row r="18" spans="1:5" ht="19.5" customHeight="1" x14ac:dyDescent="0.25">
      <c r="A18" s="118"/>
      <c r="B18" s="114" t="s">
        <v>21</v>
      </c>
      <c r="C18" s="125">
        <f>SUM(C8:C16)</f>
        <v>808.07574999999997</v>
      </c>
      <c r="D18" s="125">
        <f>SUM(D8:D17)</f>
        <v>808.07574999999997</v>
      </c>
      <c r="E18" s="125">
        <f>D18/C18*100</f>
        <v>100</v>
      </c>
    </row>
    <row r="19" spans="1:5" ht="15.75" x14ac:dyDescent="0.25">
      <c r="A19" s="2"/>
      <c r="B19" s="2"/>
      <c r="C19" s="24"/>
      <c r="D19" s="24"/>
      <c r="E1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3"/>
  <sheetViews>
    <sheetView view="pageBreakPreview" zoomScaleNormal="100" zoomScaleSheetLayoutView="10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69</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6">
        <v>1</v>
      </c>
      <c r="B8" s="172" t="s">
        <v>42</v>
      </c>
      <c r="C8" s="117">
        <v>1121.2</v>
      </c>
      <c r="D8" s="117">
        <v>1121.2</v>
      </c>
      <c r="E8" s="117">
        <f>D8/C8*100</f>
        <v>100</v>
      </c>
    </row>
    <row r="9" spans="1:5" s="2" customFormat="1" x14ac:dyDescent="0.25">
      <c r="A9" s="39">
        <v>2</v>
      </c>
      <c r="B9" s="175" t="s">
        <v>11</v>
      </c>
      <c r="C9" s="117">
        <v>909.9</v>
      </c>
      <c r="D9" s="181">
        <v>909.9</v>
      </c>
      <c r="E9" s="117">
        <f>D9/C9*100</f>
        <v>100</v>
      </c>
    </row>
    <row r="10" spans="1:5" s="2" customFormat="1" x14ac:dyDescent="0.25">
      <c r="A10" s="39">
        <v>3</v>
      </c>
      <c r="B10" s="175" t="s">
        <v>43</v>
      </c>
      <c r="C10" s="117">
        <v>1400</v>
      </c>
      <c r="D10" s="181">
        <v>1400</v>
      </c>
      <c r="E10" s="117">
        <f>D10/C10*100</f>
        <v>100</v>
      </c>
    </row>
    <row r="11" spans="1:5" s="2" customFormat="1" x14ac:dyDescent="0.25">
      <c r="A11" s="39">
        <v>4</v>
      </c>
      <c r="B11" s="175" t="s">
        <v>17</v>
      </c>
      <c r="C11" s="117">
        <v>2029.2</v>
      </c>
      <c r="D11" s="181">
        <v>2029.2</v>
      </c>
      <c r="E11" s="117">
        <f>D11/C11*100</f>
        <v>100</v>
      </c>
    </row>
    <row r="12" spans="1:5" s="2" customFormat="1" x14ac:dyDescent="0.25">
      <c r="A12" s="39"/>
      <c r="B12" s="40"/>
      <c r="C12" s="137"/>
      <c r="D12" s="137"/>
      <c r="E12" s="117"/>
    </row>
    <row r="13" spans="1:5" s="2" customFormat="1" ht="19.5" customHeight="1" x14ac:dyDescent="0.25">
      <c r="A13" s="6"/>
      <c r="B13" s="83" t="s">
        <v>21</v>
      </c>
      <c r="C13" s="35">
        <f>SUM(C8:C12)</f>
        <v>5460.3</v>
      </c>
      <c r="D13" s="182">
        <f>SUM(D8:D12)</f>
        <v>5460.3</v>
      </c>
      <c r="E13" s="36">
        <f>D13/C13*100</f>
        <v>100</v>
      </c>
    </row>
  </sheetData>
  <mergeCells count="3">
    <mergeCell ref="A3:E3"/>
    <mergeCell ref="A4:E4"/>
    <mergeCell ref="D6:E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2"/>
  <sheetViews>
    <sheetView view="pageBreakPreview" zoomScaleNormal="100" zoomScaleSheetLayoutView="10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70</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39">
        <v>1</v>
      </c>
      <c r="B8" s="175" t="s">
        <v>10</v>
      </c>
      <c r="C8" s="117">
        <v>7979</v>
      </c>
      <c r="D8" s="117"/>
      <c r="E8" s="117">
        <f>D8/C8*100</f>
        <v>0</v>
      </c>
    </row>
    <row r="9" spans="1:5" s="2" customFormat="1" x14ac:dyDescent="0.25">
      <c r="A9" s="39">
        <v>2</v>
      </c>
      <c r="B9" s="175" t="s">
        <v>44</v>
      </c>
      <c r="C9" s="117">
        <v>1742.3</v>
      </c>
      <c r="D9" s="117"/>
      <c r="E9" s="117">
        <f>D9/C9*100</f>
        <v>0</v>
      </c>
    </row>
    <row r="10" spans="1:5" s="2" customFormat="1" x14ac:dyDescent="0.25">
      <c r="A10" s="39">
        <v>3</v>
      </c>
      <c r="B10" s="175" t="s">
        <v>34</v>
      </c>
      <c r="C10" s="117">
        <v>16228.7</v>
      </c>
      <c r="D10" s="117"/>
      <c r="E10" s="117">
        <f>D10/C10*100</f>
        <v>0</v>
      </c>
    </row>
    <row r="11" spans="1:5" s="2" customFormat="1" x14ac:dyDescent="0.25">
      <c r="A11" s="39"/>
      <c r="B11" s="40"/>
      <c r="C11" s="137"/>
      <c r="D11" s="137"/>
      <c r="E11" s="117"/>
    </row>
    <row r="12" spans="1:5" s="2" customFormat="1" ht="19.5" customHeight="1" x14ac:dyDescent="0.25">
      <c r="A12" s="6"/>
      <c r="B12" s="83" t="s">
        <v>21</v>
      </c>
      <c r="C12" s="35">
        <f>SUM(C8:C11)</f>
        <v>25950</v>
      </c>
      <c r="D12" s="35">
        <f>SUM(D8:D11)</f>
        <v>0</v>
      </c>
      <c r="E12" s="36">
        <f>D12/C12*100</f>
        <v>0</v>
      </c>
    </row>
  </sheetData>
  <mergeCells count="3">
    <mergeCell ref="A3:E3"/>
    <mergeCell ref="A4:E4"/>
    <mergeCell ref="D6:E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Horizontal="1" syncRef="A1" transitionEvaluation="1">
    <tabColor rgb="FF00B0F0"/>
    <outlinePr summaryRight="0"/>
  </sheetPr>
  <dimension ref="A1:J30"/>
  <sheetViews>
    <sheetView view="pageBreakPreview" zoomScale="91" zoomScaleNormal="100" zoomScaleSheetLayoutView="91" workbookViewId="0">
      <selection activeCell="D32" sqref="D32"/>
    </sheetView>
  </sheetViews>
  <sheetFormatPr defaultRowHeight="12.75" x14ac:dyDescent="0.2"/>
  <cols>
    <col min="1" max="1" width="6" style="24" customWidth="1"/>
    <col min="2" max="2" width="21.7109375" style="24" customWidth="1"/>
    <col min="3" max="3" width="16.42578125" style="24" customWidth="1"/>
    <col min="4" max="4" width="17.85546875" style="24" customWidth="1"/>
    <col min="5" max="5" width="17.140625" style="24" customWidth="1"/>
    <col min="6" max="6" width="9.42578125" style="24" customWidth="1"/>
    <col min="7" max="8" width="14" style="24" customWidth="1"/>
    <col min="9" max="9" width="14.42578125" style="24" customWidth="1"/>
    <col min="10" max="16384" width="9.140625" style="24"/>
  </cols>
  <sheetData>
    <row r="1" spans="1:10" s="65" customFormat="1" ht="18.75" x14ac:dyDescent="0.3"/>
    <row r="2" spans="1:10" s="65" customFormat="1" ht="18.75" x14ac:dyDescent="0.3"/>
    <row r="3" spans="1:10" s="65" customFormat="1" ht="19.5" customHeight="1" x14ac:dyDescent="0.3">
      <c r="A3" s="186" t="s">
        <v>27</v>
      </c>
      <c r="B3" s="186"/>
      <c r="C3" s="186"/>
      <c r="D3" s="186"/>
      <c r="E3" s="186"/>
    </row>
    <row r="4" spans="1:10" s="65" customFormat="1" ht="75.75" customHeight="1" x14ac:dyDescent="0.3">
      <c r="A4" s="190" t="s">
        <v>46</v>
      </c>
      <c r="B4" s="190"/>
      <c r="C4" s="190"/>
      <c r="D4" s="190"/>
      <c r="E4" s="190"/>
    </row>
    <row r="5" spans="1:10" ht="15.75" x14ac:dyDescent="0.25">
      <c r="A5" s="4"/>
      <c r="B5" s="4"/>
    </row>
    <row r="6" spans="1:10" ht="15.75" x14ac:dyDescent="0.25">
      <c r="A6" s="4"/>
      <c r="B6" s="4"/>
      <c r="C6" s="2"/>
      <c r="D6" s="2"/>
      <c r="E6" s="29" t="s">
        <v>0</v>
      </c>
    </row>
    <row r="7" spans="1:10" ht="30" customHeight="1" x14ac:dyDescent="0.2">
      <c r="A7" s="5" t="s">
        <v>1</v>
      </c>
      <c r="B7" s="5" t="s">
        <v>2</v>
      </c>
      <c r="C7" s="18" t="s">
        <v>22</v>
      </c>
      <c r="D7" s="128" t="s">
        <v>26</v>
      </c>
      <c r="E7" s="5" t="s">
        <v>31</v>
      </c>
    </row>
    <row r="8" spans="1:10" ht="16.5" customHeight="1" x14ac:dyDescent="0.25">
      <c r="A8" s="98">
        <v>1</v>
      </c>
      <c r="B8" s="99" t="s">
        <v>4</v>
      </c>
      <c r="C8" s="101">
        <v>7219</v>
      </c>
      <c r="D8" s="101">
        <v>5904.5</v>
      </c>
      <c r="E8" s="100">
        <f>D8/C8*100</f>
        <v>81.791106801496056</v>
      </c>
      <c r="G8" s="146"/>
      <c r="H8" s="37"/>
      <c r="I8" s="37"/>
      <c r="J8" s="37"/>
    </row>
    <row r="9" spans="1:10" ht="15.75" x14ac:dyDescent="0.2">
      <c r="A9" s="39">
        <v>2</v>
      </c>
      <c r="B9" s="42" t="s">
        <v>5</v>
      </c>
      <c r="C9" s="101">
        <v>8499</v>
      </c>
      <c r="D9" s="101">
        <v>7360</v>
      </c>
      <c r="E9" s="101">
        <f t="shared" ref="E9:E26" si="0">D9/C9*100</f>
        <v>86.598423343922818</v>
      </c>
      <c r="G9" s="146"/>
      <c r="H9" s="37"/>
      <c r="I9" s="37"/>
      <c r="J9" s="37"/>
    </row>
    <row r="10" spans="1:10" ht="15.75" x14ac:dyDescent="0.2">
      <c r="A10" s="39">
        <v>3</v>
      </c>
      <c r="B10" s="42" t="s">
        <v>29</v>
      </c>
      <c r="C10" s="101">
        <v>25490</v>
      </c>
      <c r="D10" s="101">
        <v>14905.96723</v>
      </c>
      <c r="E10" s="101">
        <f t="shared" si="0"/>
        <v>58.477705884660644</v>
      </c>
      <c r="G10" s="146"/>
      <c r="H10" s="37"/>
      <c r="I10" s="37"/>
      <c r="J10" s="37"/>
    </row>
    <row r="11" spans="1:10" ht="15.75" x14ac:dyDescent="0.2">
      <c r="A11" s="39">
        <v>4</v>
      </c>
      <c r="B11" s="42" t="s">
        <v>6</v>
      </c>
      <c r="C11" s="101">
        <v>5263</v>
      </c>
      <c r="D11" s="101">
        <v>4522</v>
      </c>
      <c r="E11" s="101">
        <f t="shared" si="0"/>
        <v>85.920577617328519</v>
      </c>
      <c r="G11" s="146"/>
      <c r="H11" s="37"/>
      <c r="I11" s="37"/>
      <c r="J11" s="37"/>
    </row>
    <row r="12" spans="1:10" ht="15.75" x14ac:dyDescent="0.2">
      <c r="A12" s="39">
        <v>5</v>
      </c>
      <c r="B12" s="42" t="s">
        <v>7</v>
      </c>
      <c r="C12" s="101">
        <v>22595</v>
      </c>
      <c r="D12" s="101">
        <v>9595</v>
      </c>
      <c r="E12" s="101">
        <f t="shared" si="0"/>
        <v>42.465147156450541</v>
      </c>
      <c r="G12" s="146"/>
      <c r="H12" s="37"/>
      <c r="I12" s="37"/>
      <c r="J12" s="37"/>
    </row>
    <row r="13" spans="1:10" ht="15.75" x14ac:dyDescent="0.2">
      <c r="A13" s="39">
        <v>6</v>
      </c>
      <c r="B13" s="42" t="s">
        <v>8</v>
      </c>
      <c r="C13" s="101">
        <v>4932</v>
      </c>
      <c r="D13" s="101">
        <v>4230</v>
      </c>
      <c r="E13" s="101">
        <f t="shared" si="0"/>
        <v>85.766423357664237</v>
      </c>
      <c r="G13" s="146"/>
      <c r="H13" s="37"/>
      <c r="I13" s="37"/>
      <c r="J13" s="37"/>
    </row>
    <row r="14" spans="1:10" ht="15.75" x14ac:dyDescent="0.2">
      <c r="A14" s="39">
        <v>7</v>
      </c>
      <c r="B14" s="42" t="s">
        <v>9</v>
      </c>
      <c r="C14" s="101">
        <v>4799</v>
      </c>
      <c r="D14" s="101">
        <v>4155</v>
      </c>
      <c r="E14" s="101">
        <f t="shared" si="0"/>
        <v>86.580537612002502</v>
      </c>
      <c r="G14" s="146"/>
      <c r="H14" s="37"/>
      <c r="I14" s="37"/>
      <c r="J14" s="37"/>
    </row>
    <row r="15" spans="1:10" ht="15.75" x14ac:dyDescent="0.2">
      <c r="A15" s="39">
        <v>8</v>
      </c>
      <c r="B15" s="42" t="s">
        <v>10</v>
      </c>
      <c r="C15" s="101">
        <v>6970</v>
      </c>
      <c r="D15" s="101">
        <v>4283</v>
      </c>
      <c r="E15" s="101">
        <f t="shared" si="0"/>
        <v>61.449067431850793</v>
      </c>
      <c r="G15" s="146"/>
      <c r="H15" s="37"/>
      <c r="I15" s="37"/>
      <c r="J15" s="37"/>
    </row>
    <row r="16" spans="1:10" ht="15.75" x14ac:dyDescent="0.2">
      <c r="A16" s="39">
        <v>9</v>
      </c>
      <c r="B16" s="42" t="s">
        <v>11</v>
      </c>
      <c r="C16" s="101">
        <v>4500</v>
      </c>
      <c r="D16" s="101">
        <v>3895</v>
      </c>
      <c r="E16" s="101">
        <f t="shared" si="0"/>
        <v>86.555555555555557</v>
      </c>
      <c r="G16" s="146"/>
      <c r="H16" s="37"/>
      <c r="I16" s="37"/>
      <c r="J16" s="37"/>
    </row>
    <row r="17" spans="1:10" ht="15.75" x14ac:dyDescent="0.2">
      <c r="A17" s="39">
        <v>10</v>
      </c>
      <c r="B17" s="42" t="s">
        <v>12</v>
      </c>
      <c r="C17" s="101">
        <v>12292</v>
      </c>
      <c r="D17" s="101">
        <v>5782</v>
      </c>
      <c r="E17" s="101">
        <f t="shared" si="0"/>
        <v>47.038724373576308</v>
      </c>
      <c r="G17" s="146"/>
      <c r="H17" s="37"/>
      <c r="I17" s="37"/>
      <c r="J17" s="37"/>
    </row>
    <row r="18" spans="1:10" ht="15.75" x14ac:dyDescent="0.2">
      <c r="A18" s="39">
        <v>11</v>
      </c>
      <c r="B18" s="42" t="s">
        <v>13</v>
      </c>
      <c r="C18" s="101">
        <v>5858</v>
      </c>
      <c r="D18" s="101">
        <v>5085.7</v>
      </c>
      <c r="E18" s="101">
        <f t="shared" si="0"/>
        <v>86.81631956299077</v>
      </c>
      <c r="G18" s="146"/>
      <c r="H18" s="37"/>
      <c r="I18" s="37"/>
      <c r="J18" s="37"/>
    </row>
    <row r="19" spans="1:10" ht="15.75" x14ac:dyDescent="0.2">
      <c r="A19" s="39">
        <v>12</v>
      </c>
      <c r="B19" s="42" t="s">
        <v>14</v>
      </c>
      <c r="C19" s="101">
        <v>1592</v>
      </c>
      <c r="D19" s="101">
        <v>1314.5</v>
      </c>
      <c r="E19" s="101">
        <f t="shared" si="0"/>
        <v>82.569095477386938</v>
      </c>
      <c r="G19" s="146"/>
      <c r="H19" s="37"/>
      <c r="I19" s="37"/>
      <c r="J19" s="37"/>
    </row>
    <row r="20" spans="1:10" ht="15.75" x14ac:dyDescent="0.2">
      <c r="A20" s="39">
        <v>13</v>
      </c>
      <c r="B20" s="42" t="s">
        <v>15</v>
      </c>
      <c r="C20" s="101">
        <v>139</v>
      </c>
      <c r="D20" s="101">
        <v>139</v>
      </c>
      <c r="E20" s="101">
        <f>D20/C20*100</f>
        <v>100</v>
      </c>
      <c r="G20" s="146"/>
      <c r="H20" s="37"/>
      <c r="I20" s="37"/>
      <c r="J20" s="37"/>
    </row>
    <row r="21" spans="1:10" ht="15.75" x14ac:dyDescent="0.2">
      <c r="A21" s="39">
        <v>14</v>
      </c>
      <c r="B21" s="42" t="s">
        <v>16</v>
      </c>
      <c r="C21" s="101">
        <v>7416</v>
      </c>
      <c r="D21" s="101">
        <v>6584</v>
      </c>
      <c r="E21" s="101">
        <f t="shared" si="0"/>
        <v>88.781014023732467</v>
      </c>
      <c r="G21" s="146"/>
      <c r="H21" s="37"/>
      <c r="I21" s="37"/>
      <c r="J21" s="37"/>
    </row>
    <row r="22" spans="1:10" ht="15.75" x14ac:dyDescent="0.2">
      <c r="A22" s="39">
        <v>15</v>
      </c>
      <c r="B22" s="42" t="s">
        <v>17</v>
      </c>
      <c r="C22" s="101">
        <v>3129</v>
      </c>
      <c r="D22" s="101">
        <v>2638.4</v>
      </c>
      <c r="E22" s="101">
        <f t="shared" si="0"/>
        <v>84.320869287312235</v>
      </c>
      <c r="G22" s="146"/>
      <c r="H22" s="37"/>
      <c r="I22" s="37"/>
      <c r="J22" s="37"/>
    </row>
    <row r="23" spans="1:10" ht="15.75" x14ac:dyDescent="0.2">
      <c r="A23" s="39">
        <v>16</v>
      </c>
      <c r="B23" s="42" t="s">
        <v>18</v>
      </c>
      <c r="C23" s="101">
        <v>5664</v>
      </c>
      <c r="D23" s="101">
        <v>4868</v>
      </c>
      <c r="E23" s="101">
        <f t="shared" si="0"/>
        <v>85.94632768361582</v>
      </c>
      <c r="G23" s="146"/>
      <c r="H23" s="37"/>
      <c r="I23" s="37"/>
      <c r="J23" s="37"/>
    </row>
    <row r="24" spans="1:10" ht="19.5" customHeight="1" x14ac:dyDescent="0.2">
      <c r="A24" s="39">
        <v>17</v>
      </c>
      <c r="B24" s="42" t="s">
        <v>19</v>
      </c>
      <c r="C24" s="101">
        <v>4580</v>
      </c>
      <c r="D24" s="101">
        <v>3745.9</v>
      </c>
      <c r="E24" s="101">
        <f t="shared" si="0"/>
        <v>81.788209606986911</v>
      </c>
      <c r="G24" s="146"/>
      <c r="H24" s="37"/>
      <c r="I24" s="37"/>
      <c r="J24" s="37"/>
    </row>
    <row r="25" spans="1:10" ht="15.75" x14ac:dyDescent="0.2">
      <c r="A25" s="39">
        <v>18</v>
      </c>
      <c r="B25" s="42" t="s">
        <v>20</v>
      </c>
      <c r="C25" s="101">
        <v>5695</v>
      </c>
      <c r="D25" s="101">
        <v>4701.3</v>
      </c>
      <c r="E25" s="101">
        <f t="shared" si="0"/>
        <v>82.551360842844602</v>
      </c>
      <c r="G25" s="146"/>
      <c r="H25" s="37"/>
      <c r="I25" s="37"/>
      <c r="J25" s="37"/>
    </row>
    <row r="26" spans="1:10" ht="15.75" x14ac:dyDescent="0.2">
      <c r="A26" s="39">
        <v>19</v>
      </c>
      <c r="B26" s="42" t="s">
        <v>30</v>
      </c>
      <c r="C26" s="101">
        <v>3780</v>
      </c>
      <c r="D26" s="101">
        <v>3780</v>
      </c>
      <c r="E26" s="101">
        <f t="shared" si="0"/>
        <v>100</v>
      </c>
      <c r="G26" s="146"/>
      <c r="H26" s="37"/>
      <c r="I26" s="37"/>
      <c r="J26" s="37"/>
    </row>
    <row r="27" spans="1:10" ht="15.75" x14ac:dyDescent="0.2">
      <c r="A27" s="39"/>
      <c r="B27" s="42"/>
      <c r="C27" s="77"/>
      <c r="D27" s="55"/>
      <c r="E27" s="102"/>
      <c r="G27" s="37"/>
      <c r="H27" s="37"/>
      <c r="I27" s="37"/>
      <c r="J27" s="37"/>
    </row>
    <row r="28" spans="1:10" ht="15.75" x14ac:dyDescent="0.25">
      <c r="A28" s="103"/>
      <c r="B28" s="104" t="s">
        <v>21</v>
      </c>
      <c r="C28" s="64">
        <f>SUM(C8:C26)</f>
        <v>140412</v>
      </c>
      <c r="D28" s="64">
        <f>SUM(D8:D26)</f>
        <v>97489.267229999998</v>
      </c>
      <c r="E28" s="64">
        <f>D28/C28*100</f>
        <v>69.430865759336797</v>
      </c>
      <c r="G28" s="37"/>
      <c r="H28" s="37"/>
      <c r="I28" s="37"/>
      <c r="J28" s="37"/>
    </row>
    <row r="29" spans="1:10" ht="15.75" customHeight="1" x14ac:dyDescent="0.2">
      <c r="G29" s="37"/>
      <c r="H29" s="37"/>
      <c r="I29" s="37"/>
      <c r="J29" s="37"/>
    </row>
    <row r="30" spans="1:10" x14ac:dyDescent="0.2">
      <c r="G30" s="37"/>
      <c r="H30" s="37"/>
      <c r="I30" s="37"/>
      <c r="J30" s="37"/>
    </row>
  </sheetData>
  <mergeCells count="2">
    <mergeCell ref="A3:E3"/>
    <mergeCell ref="A4:E4"/>
  </mergeCells>
  <printOptions horizontalCentered="1"/>
  <pageMargins left="0.62" right="0.19685039370078741" top="0.59055118110236227" bottom="0.98425196850393704" header="0.19685039370078741"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0"/>
  <sheetViews>
    <sheetView view="pageBreakPreview" zoomScale="90" zoomScaleNormal="100" zoomScaleSheetLayoutView="9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71</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6">
        <v>1</v>
      </c>
      <c r="B8" s="172" t="s">
        <v>9</v>
      </c>
      <c r="C8" s="117">
        <v>2702.7</v>
      </c>
      <c r="D8" s="117">
        <v>2702.7</v>
      </c>
      <c r="E8" s="117">
        <f>D8/C8*100</f>
        <v>100</v>
      </c>
    </row>
    <row r="9" spans="1:5" s="2" customFormat="1" x14ac:dyDescent="0.25">
      <c r="A9" s="39"/>
      <c r="B9" s="40"/>
      <c r="C9" s="137"/>
      <c r="D9" s="137"/>
      <c r="E9" s="117"/>
    </row>
    <row r="10" spans="1:5" s="2" customFormat="1" ht="19.5" customHeight="1" x14ac:dyDescent="0.25">
      <c r="A10" s="6"/>
      <c r="B10" s="83" t="s">
        <v>21</v>
      </c>
      <c r="C10" s="35">
        <f>SUM(C8:C9)</f>
        <v>2702.7</v>
      </c>
      <c r="D10" s="35">
        <f>SUM(D8:D9)</f>
        <v>2702.7</v>
      </c>
      <c r="E10" s="36">
        <f>D10/C10*100</f>
        <v>100</v>
      </c>
    </row>
  </sheetData>
  <mergeCells count="3">
    <mergeCell ref="A3:E3"/>
    <mergeCell ref="A4:E4"/>
    <mergeCell ref="D6:E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F11"/>
  <sheetViews>
    <sheetView view="pageBreakPreview" zoomScale="90" zoomScaleNormal="100" zoomScaleSheetLayoutView="9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72</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6">
        <v>1</v>
      </c>
      <c r="B8" s="172" t="s">
        <v>16</v>
      </c>
      <c r="C8" s="117">
        <v>75680</v>
      </c>
      <c r="D8" s="117"/>
      <c r="E8" s="117">
        <f>D8/C8*100</f>
        <v>0</v>
      </c>
    </row>
    <row r="9" spans="1:5" s="2" customFormat="1" x14ac:dyDescent="0.25">
      <c r="A9" s="39">
        <v>2</v>
      </c>
      <c r="B9" s="172" t="s">
        <v>20</v>
      </c>
      <c r="C9" s="117">
        <v>66752</v>
      </c>
      <c r="D9" s="117"/>
      <c r="E9" s="117">
        <f>D9/C9*100</f>
        <v>0</v>
      </c>
    </row>
    <row r="10" spans="1:5" s="2" customFormat="1" x14ac:dyDescent="0.25">
      <c r="A10" s="39"/>
      <c r="B10" s="40"/>
      <c r="C10" s="137"/>
      <c r="D10" s="137"/>
      <c r="E10" s="117"/>
    </row>
    <row r="11" spans="1:5" s="2" customFormat="1" ht="19.5" customHeight="1" x14ac:dyDescent="0.25">
      <c r="A11" s="6"/>
      <c r="B11" s="83" t="s">
        <v>21</v>
      </c>
      <c r="C11" s="35">
        <f>SUM(C8:C10)</f>
        <v>142432</v>
      </c>
      <c r="D11" s="35">
        <f>SUM(D8:D10)</f>
        <v>0</v>
      </c>
      <c r="E11" s="36">
        <f>D11/C11*100</f>
        <v>0</v>
      </c>
    </row>
  </sheetData>
  <mergeCells count="3">
    <mergeCell ref="A3:E3"/>
    <mergeCell ref="A4:E4"/>
    <mergeCell ref="D6:E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27"/>
  <sheetViews>
    <sheetView view="pageBreakPreview" zoomScale="90" zoomScaleNormal="100" zoomScaleSheetLayoutView="90" workbookViewId="0">
      <selection activeCell="M9" sqref="M9"/>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8.75" x14ac:dyDescent="0.25">
      <c r="A3" s="195" t="s">
        <v>25</v>
      </c>
      <c r="B3" s="195"/>
      <c r="C3" s="195"/>
      <c r="D3" s="195"/>
      <c r="E3" s="195"/>
    </row>
    <row r="4" spans="1:5" ht="66" customHeight="1" x14ac:dyDescent="0.25">
      <c r="A4" s="191" t="s">
        <v>73</v>
      </c>
      <c r="B4" s="191"/>
      <c r="C4" s="191"/>
      <c r="D4" s="191"/>
      <c r="E4" s="191"/>
    </row>
    <row r="5" spans="1:5" x14ac:dyDescent="0.25">
      <c r="A5" s="27"/>
      <c r="B5" s="20"/>
      <c r="C5" s="28"/>
    </row>
    <row r="6" spans="1:5" x14ac:dyDescent="0.25">
      <c r="A6" s="20"/>
      <c r="B6" s="20"/>
      <c r="C6" s="22"/>
      <c r="D6" s="189" t="s">
        <v>0</v>
      </c>
      <c r="E6" s="189"/>
    </row>
    <row r="7" spans="1:5" ht="31.5" x14ac:dyDescent="0.25">
      <c r="A7" s="18" t="s">
        <v>1</v>
      </c>
      <c r="B7" s="18" t="s">
        <v>2</v>
      </c>
      <c r="C7" s="18" t="s">
        <v>22</v>
      </c>
      <c r="D7" s="128" t="s">
        <v>26</v>
      </c>
      <c r="E7" s="18" t="s">
        <v>31</v>
      </c>
    </row>
    <row r="8" spans="1:5" x14ac:dyDescent="0.25">
      <c r="A8" s="132">
        <v>1</v>
      </c>
      <c r="B8" s="134" t="s">
        <v>4</v>
      </c>
      <c r="C8" s="151">
        <v>6959.16</v>
      </c>
      <c r="D8" s="151">
        <v>5308.2209800000001</v>
      </c>
      <c r="E8" s="137">
        <f>D8/C8*100</f>
        <v>76.276748630581864</v>
      </c>
    </row>
    <row r="9" spans="1:5" x14ac:dyDescent="0.25">
      <c r="A9" s="81">
        <v>2</v>
      </c>
      <c r="B9" s="40" t="s">
        <v>5</v>
      </c>
      <c r="C9" s="151">
        <v>5066.7700000000004</v>
      </c>
      <c r="D9" s="151">
        <v>3800.5048999999999</v>
      </c>
      <c r="E9" s="137">
        <f t="shared" ref="E9:E18" si="0">D9/C9*100</f>
        <v>75.008435354278944</v>
      </c>
    </row>
    <row r="10" spans="1:5" x14ac:dyDescent="0.25">
      <c r="A10" s="81">
        <v>3</v>
      </c>
      <c r="B10" s="40" t="s">
        <v>29</v>
      </c>
      <c r="C10" s="151">
        <v>4517.54</v>
      </c>
      <c r="D10" s="151">
        <v>3194.1249600000001</v>
      </c>
      <c r="E10" s="137">
        <f t="shared" si="0"/>
        <v>70.704962435307721</v>
      </c>
    </row>
    <row r="11" spans="1:5" x14ac:dyDescent="0.25">
      <c r="A11" s="81">
        <v>4</v>
      </c>
      <c r="B11" s="40" t="s">
        <v>6</v>
      </c>
      <c r="C11" s="151">
        <v>1613.73</v>
      </c>
      <c r="D11" s="151">
        <v>1016.54291</v>
      </c>
      <c r="E11" s="137">
        <f t="shared" si="0"/>
        <v>62.993370018528502</v>
      </c>
    </row>
    <row r="12" spans="1:5" x14ac:dyDescent="0.25">
      <c r="A12" s="81">
        <v>5</v>
      </c>
      <c r="B12" s="40" t="s">
        <v>7</v>
      </c>
      <c r="C12" s="151">
        <v>11611.82</v>
      </c>
      <c r="D12" s="151">
        <v>8269.1311100000003</v>
      </c>
      <c r="E12" s="137">
        <f t="shared" si="0"/>
        <v>71.213049375550085</v>
      </c>
    </row>
    <row r="13" spans="1:5" x14ac:dyDescent="0.25">
      <c r="A13" s="81">
        <v>6</v>
      </c>
      <c r="B13" s="40" t="s">
        <v>8</v>
      </c>
      <c r="C13" s="151">
        <v>4595.55</v>
      </c>
      <c r="D13" s="151">
        <v>3267.2234600000002</v>
      </c>
      <c r="E13" s="137">
        <f t="shared" si="0"/>
        <v>71.095374003111715</v>
      </c>
    </row>
    <row r="14" spans="1:5" x14ac:dyDescent="0.25">
      <c r="A14" s="81">
        <v>7</v>
      </c>
      <c r="B14" s="40" t="s">
        <v>9</v>
      </c>
      <c r="C14" s="151">
        <v>1105.42</v>
      </c>
      <c r="D14" s="151">
        <v>837.43168000000003</v>
      </c>
      <c r="E14" s="137">
        <f t="shared" si="0"/>
        <v>75.756877928751067</v>
      </c>
    </row>
    <row r="15" spans="1:5" x14ac:dyDescent="0.25">
      <c r="A15" s="81">
        <v>8</v>
      </c>
      <c r="B15" s="40" t="s">
        <v>10</v>
      </c>
      <c r="C15" s="151">
        <v>1021.82</v>
      </c>
      <c r="D15" s="151">
        <v>978.81382999999994</v>
      </c>
      <c r="E15" s="137">
        <f t="shared" si="0"/>
        <v>95.791218609931278</v>
      </c>
    </row>
    <row r="16" spans="1:5" x14ac:dyDescent="0.25">
      <c r="A16" s="81">
        <v>9</v>
      </c>
      <c r="B16" s="40" t="s">
        <v>11</v>
      </c>
      <c r="C16" s="151">
        <v>1401.63</v>
      </c>
      <c r="D16" s="151">
        <v>633.322</v>
      </c>
      <c r="E16" s="137">
        <f t="shared" si="0"/>
        <v>45.184677839372725</v>
      </c>
    </row>
    <row r="17" spans="1:5" x14ac:dyDescent="0.25">
      <c r="A17" s="81">
        <v>10</v>
      </c>
      <c r="B17" s="40" t="s">
        <v>12</v>
      </c>
      <c r="C17" s="151">
        <v>4956.3999999999996</v>
      </c>
      <c r="D17" s="151">
        <v>3713.877</v>
      </c>
      <c r="E17" s="137">
        <f t="shared" si="0"/>
        <v>74.930937777419103</v>
      </c>
    </row>
    <row r="18" spans="1:5" x14ac:dyDescent="0.25">
      <c r="A18" s="81">
        <v>11</v>
      </c>
      <c r="B18" s="40" t="s">
        <v>13</v>
      </c>
      <c r="C18" s="151">
        <v>1935.63</v>
      </c>
      <c r="D18" s="151">
        <v>1458.04358</v>
      </c>
      <c r="E18" s="137">
        <f t="shared" si="0"/>
        <v>75.326564477715266</v>
      </c>
    </row>
    <row r="19" spans="1:5" x14ac:dyDescent="0.25">
      <c r="A19" s="81">
        <v>12</v>
      </c>
      <c r="B19" s="40" t="s">
        <v>15</v>
      </c>
      <c r="C19" s="151">
        <v>698.26</v>
      </c>
      <c r="D19" s="151">
        <v>217.56899999999999</v>
      </c>
      <c r="E19" s="137">
        <f t="shared" ref="E19:E25" si="1">D19/C19*100</f>
        <v>31.158737433047861</v>
      </c>
    </row>
    <row r="20" spans="1:5" x14ac:dyDescent="0.25">
      <c r="A20" s="81">
        <v>13</v>
      </c>
      <c r="B20" s="40" t="s">
        <v>16</v>
      </c>
      <c r="C20" s="151">
        <v>2208.88</v>
      </c>
      <c r="D20" s="151">
        <v>1497.8205</v>
      </c>
      <c r="E20" s="137">
        <f t="shared" si="1"/>
        <v>67.809048024338125</v>
      </c>
    </row>
    <row r="21" spans="1:5" x14ac:dyDescent="0.25">
      <c r="A21" s="81">
        <v>14</v>
      </c>
      <c r="B21" s="40" t="s">
        <v>17</v>
      </c>
      <c r="C21" s="151">
        <v>43.1</v>
      </c>
      <c r="D21" s="151">
        <v>8.7833199999999998</v>
      </c>
      <c r="E21" s="137">
        <f t="shared" si="1"/>
        <v>20.378932714617168</v>
      </c>
    </row>
    <row r="22" spans="1:5" x14ac:dyDescent="0.25">
      <c r="A22" s="81">
        <v>15</v>
      </c>
      <c r="B22" s="40" t="s">
        <v>18</v>
      </c>
      <c r="C22" s="151">
        <v>846.02</v>
      </c>
      <c r="D22" s="151">
        <v>502.39299999999997</v>
      </c>
      <c r="E22" s="137">
        <f t="shared" si="1"/>
        <v>59.383111510366184</v>
      </c>
    </row>
    <row r="23" spans="1:5" x14ac:dyDescent="0.25">
      <c r="A23" s="81">
        <v>16</v>
      </c>
      <c r="B23" s="40" t="s">
        <v>19</v>
      </c>
      <c r="C23" s="151">
        <v>671.67</v>
      </c>
      <c r="D23" s="151">
        <v>322.47984000000002</v>
      </c>
      <c r="E23" s="137">
        <f t="shared" si="1"/>
        <v>48.011648577426421</v>
      </c>
    </row>
    <row r="24" spans="1:5" x14ac:dyDescent="0.25">
      <c r="A24" s="81">
        <v>17</v>
      </c>
      <c r="B24" s="40" t="s">
        <v>20</v>
      </c>
      <c r="C24" s="151">
        <v>1542</v>
      </c>
      <c r="D24" s="151">
        <v>1156.49728</v>
      </c>
      <c r="E24" s="137">
        <f t="shared" si="1"/>
        <v>74.999823605706865</v>
      </c>
    </row>
    <row r="25" spans="1:5" x14ac:dyDescent="0.25">
      <c r="A25" s="81">
        <v>18</v>
      </c>
      <c r="B25" s="40" t="s">
        <v>30</v>
      </c>
      <c r="C25" s="151">
        <v>8407.6</v>
      </c>
      <c r="D25" s="151">
        <v>6074.59944</v>
      </c>
      <c r="E25" s="137">
        <f t="shared" si="1"/>
        <v>72.25128978543222</v>
      </c>
    </row>
    <row r="26" spans="1:5" s="2" customFormat="1" x14ac:dyDescent="0.25">
      <c r="A26" s="81"/>
      <c r="B26" s="42"/>
      <c r="C26" s="137"/>
      <c r="D26" s="137"/>
      <c r="E26" s="117"/>
    </row>
    <row r="27" spans="1:5" s="2" customFormat="1" x14ac:dyDescent="0.25">
      <c r="A27" s="6"/>
      <c r="B27" s="167" t="s">
        <v>21</v>
      </c>
      <c r="C27" s="35">
        <f>SUM(C8:C26)</f>
        <v>59202.999999999985</v>
      </c>
      <c r="D27" s="35">
        <f>SUM(D8:D26)</f>
        <v>42257.378790000002</v>
      </c>
      <c r="E27" s="36">
        <f>D27/C27*100</f>
        <v>71.377090333260156</v>
      </c>
    </row>
  </sheetData>
  <mergeCells count="3">
    <mergeCell ref="A3:E3"/>
    <mergeCell ref="A4:E4"/>
    <mergeCell ref="D6:E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rgb="FF00B0F0"/>
  </sheetPr>
  <dimension ref="A1:E30"/>
  <sheetViews>
    <sheetView view="pageBreakPreview" zoomScale="90" zoomScaleNormal="100" zoomScaleSheetLayoutView="90" workbookViewId="0">
      <selection activeCell="J21" sqref="J21"/>
    </sheetView>
  </sheetViews>
  <sheetFormatPr defaultRowHeight="12.75" x14ac:dyDescent="0.2"/>
  <cols>
    <col min="1" max="1" width="6.140625" customWidth="1"/>
    <col min="2" max="2" width="25.85546875" customWidth="1"/>
    <col min="3" max="3" width="16.5703125" bestFit="1" customWidth="1"/>
    <col min="4" max="4" width="15.7109375" customWidth="1"/>
    <col min="5" max="5" width="17.5703125" customWidth="1"/>
  </cols>
  <sheetData>
    <row r="1" spans="1:5" s="2" customFormat="1" ht="15.75" x14ac:dyDescent="0.25">
      <c r="C1" s="14"/>
    </row>
    <row r="2" spans="1:5" s="2" customFormat="1" ht="15.75" x14ac:dyDescent="0.25"/>
    <row r="3" spans="1:5" s="2" customFormat="1" ht="19.5" customHeight="1" x14ac:dyDescent="0.25">
      <c r="A3" s="195" t="s">
        <v>27</v>
      </c>
      <c r="B3" s="195"/>
      <c r="C3" s="195"/>
      <c r="D3" s="195"/>
      <c r="E3" s="195"/>
    </row>
    <row r="4" spans="1:5" s="2" customFormat="1" ht="51" customHeight="1" x14ac:dyDescent="0.25">
      <c r="A4" s="191" t="s">
        <v>74</v>
      </c>
      <c r="B4" s="191"/>
      <c r="C4" s="191"/>
      <c r="D4" s="191"/>
      <c r="E4" s="191"/>
    </row>
    <row r="5" spans="1:5" s="2" customFormat="1" ht="12.75" customHeight="1" x14ac:dyDescent="0.25">
      <c r="A5" s="27"/>
      <c r="B5" s="20"/>
      <c r="C5" s="28"/>
    </row>
    <row r="6" spans="1:5" s="2" customFormat="1" ht="15.75" x14ac:dyDescent="0.25">
      <c r="A6" s="20"/>
      <c r="B6" s="20"/>
      <c r="C6" s="189" t="s">
        <v>0</v>
      </c>
      <c r="D6" s="189"/>
      <c r="E6" s="189"/>
    </row>
    <row r="7" spans="1:5" s="2" customFormat="1" ht="30" customHeight="1" x14ac:dyDescent="0.25">
      <c r="A7" s="5" t="s">
        <v>1</v>
      </c>
      <c r="B7" s="5" t="s">
        <v>2</v>
      </c>
      <c r="C7" s="18" t="s">
        <v>22</v>
      </c>
      <c r="D7" s="128" t="s">
        <v>26</v>
      </c>
      <c r="E7" s="5" t="s">
        <v>31</v>
      </c>
    </row>
    <row r="8" spans="1:5" s="2" customFormat="1" ht="16.5" customHeight="1" x14ac:dyDescent="0.25">
      <c r="A8" s="44">
        <v>1</v>
      </c>
      <c r="B8" s="56" t="s">
        <v>4</v>
      </c>
      <c r="C8" s="179">
        <v>18445.43</v>
      </c>
      <c r="D8" s="179">
        <v>13514.529</v>
      </c>
      <c r="E8" s="113">
        <f>D8/C8*100</f>
        <v>73.267627808080377</v>
      </c>
    </row>
    <row r="9" spans="1:5" s="2" customFormat="1" ht="15.75" x14ac:dyDescent="0.25">
      <c r="A9" s="39">
        <v>2</v>
      </c>
      <c r="B9" s="42" t="s">
        <v>5</v>
      </c>
      <c r="C9" s="151">
        <v>14974.07</v>
      </c>
      <c r="D9" s="151">
        <v>10768.566000000001</v>
      </c>
      <c r="E9" s="95">
        <f t="shared" ref="E9:E26" si="0">D9/C9*100</f>
        <v>71.914756642649607</v>
      </c>
    </row>
    <row r="10" spans="1:5" s="2" customFormat="1" ht="15.75" x14ac:dyDescent="0.25">
      <c r="A10" s="39">
        <v>3</v>
      </c>
      <c r="B10" s="42" t="s">
        <v>29</v>
      </c>
      <c r="C10" s="151">
        <v>22526.32</v>
      </c>
      <c r="D10" s="151">
        <v>15893.25562</v>
      </c>
      <c r="E10" s="95">
        <f t="shared" si="0"/>
        <v>70.55415895716655</v>
      </c>
    </row>
    <row r="11" spans="1:5" s="2" customFormat="1" ht="15.75" x14ac:dyDescent="0.25">
      <c r="A11" s="39">
        <v>4</v>
      </c>
      <c r="B11" s="42" t="s">
        <v>6</v>
      </c>
      <c r="C11" s="151">
        <v>11540.55</v>
      </c>
      <c r="D11" s="151">
        <v>7987.6379999999999</v>
      </c>
      <c r="E11" s="95">
        <f t="shared" si="0"/>
        <v>69.213668326033002</v>
      </c>
    </row>
    <row r="12" spans="1:5" s="2" customFormat="1" ht="15.75" x14ac:dyDescent="0.25">
      <c r="A12" s="39">
        <v>5</v>
      </c>
      <c r="B12" s="42" t="s">
        <v>7</v>
      </c>
      <c r="C12" s="151">
        <v>36394.58</v>
      </c>
      <c r="D12" s="151">
        <v>24583.109550000001</v>
      </c>
      <c r="E12" s="95">
        <f t="shared" si="0"/>
        <v>67.546072931738735</v>
      </c>
    </row>
    <row r="13" spans="1:5" s="2" customFormat="1" ht="15.75" x14ac:dyDescent="0.25">
      <c r="A13" s="39">
        <v>6</v>
      </c>
      <c r="B13" s="42" t="s">
        <v>8</v>
      </c>
      <c r="C13" s="151">
        <v>7717.88</v>
      </c>
      <c r="D13" s="151">
        <v>5627.7920000000004</v>
      </c>
      <c r="E13" s="95">
        <f t="shared" si="0"/>
        <v>72.918884460499527</v>
      </c>
    </row>
    <row r="14" spans="1:5" s="2" customFormat="1" ht="15.75" x14ac:dyDescent="0.25">
      <c r="A14" s="39">
        <v>7</v>
      </c>
      <c r="B14" s="42" t="s">
        <v>9</v>
      </c>
      <c r="C14" s="151">
        <v>7989.55</v>
      </c>
      <c r="D14" s="151">
        <v>5826.366</v>
      </c>
      <c r="E14" s="95">
        <f t="shared" si="0"/>
        <v>72.924833063188785</v>
      </c>
    </row>
    <row r="15" spans="1:5" s="2" customFormat="1" ht="15.75" x14ac:dyDescent="0.25">
      <c r="A15" s="39">
        <v>8</v>
      </c>
      <c r="B15" s="42" t="s">
        <v>10</v>
      </c>
      <c r="C15" s="151">
        <v>10650.63</v>
      </c>
      <c r="D15" s="151">
        <v>7735.098</v>
      </c>
      <c r="E15" s="95">
        <f t="shared" si="0"/>
        <v>72.625731998952176</v>
      </c>
    </row>
    <row r="16" spans="1:5" s="2" customFormat="1" ht="15.75" x14ac:dyDescent="0.25">
      <c r="A16" s="39">
        <v>9</v>
      </c>
      <c r="B16" s="42" t="s">
        <v>11</v>
      </c>
      <c r="C16" s="151">
        <v>5148.9399999999996</v>
      </c>
      <c r="D16" s="151">
        <v>3826.2689999999998</v>
      </c>
      <c r="E16" s="95">
        <f t="shared" si="0"/>
        <v>74.311780677187926</v>
      </c>
    </row>
    <row r="17" spans="1:5" s="2" customFormat="1" ht="15.75" x14ac:dyDescent="0.25">
      <c r="A17" s="39">
        <v>10</v>
      </c>
      <c r="B17" s="42" t="s">
        <v>12</v>
      </c>
      <c r="C17" s="151">
        <v>12929.77</v>
      </c>
      <c r="D17" s="151">
        <v>9250.5874499999991</v>
      </c>
      <c r="E17" s="95">
        <f t="shared" si="0"/>
        <v>71.544872414590515</v>
      </c>
    </row>
    <row r="18" spans="1:5" s="2" customFormat="1" ht="15.75" x14ac:dyDescent="0.25">
      <c r="A18" s="39">
        <v>11</v>
      </c>
      <c r="B18" s="42" t="s">
        <v>13</v>
      </c>
      <c r="C18" s="151">
        <v>9021.67</v>
      </c>
      <c r="D18" s="151">
        <v>6583.5749999999998</v>
      </c>
      <c r="E18" s="95">
        <f t="shared" si="0"/>
        <v>72.975125447949225</v>
      </c>
    </row>
    <row r="19" spans="1:5" s="2" customFormat="1" ht="15.75" x14ac:dyDescent="0.25">
      <c r="A19" s="39">
        <v>12</v>
      </c>
      <c r="B19" s="42" t="s">
        <v>14</v>
      </c>
      <c r="C19" s="151">
        <v>1894.23</v>
      </c>
      <c r="D19" s="151">
        <v>1321.5329999999999</v>
      </c>
      <c r="E19" s="95">
        <f t="shared" si="0"/>
        <v>69.766237468522831</v>
      </c>
    </row>
    <row r="20" spans="1:5" s="2" customFormat="1" ht="15.75" x14ac:dyDescent="0.25">
      <c r="A20" s="39">
        <v>13</v>
      </c>
      <c r="B20" s="42" t="s">
        <v>15</v>
      </c>
      <c r="C20" s="151">
        <v>8842.2999999999993</v>
      </c>
      <c r="D20" s="151">
        <v>6231.4459999999999</v>
      </c>
      <c r="E20" s="95">
        <f t="shared" si="0"/>
        <v>70.473134817864135</v>
      </c>
    </row>
    <row r="21" spans="1:5" s="2" customFormat="1" ht="15.75" x14ac:dyDescent="0.25">
      <c r="A21" s="39">
        <v>14</v>
      </c>
      <c r="B21" s="42" t="s">
        <v>16</v>
      </c>
      <c r="C21" s="151">
        <v>16867.740000000002</v>
      </c>
      <c r="D21" s="151">
        <v>12142.627869999998</v>
      </c>
      <c r="E21" s="95">
        <f t="shared" si="0"/>
        <v>71.987283832926025</v>
      </c>
    </row>
    <row r="22" spans="1:5" s="2" customFormat="1" ht="15.75" x14ac:dyDescent="0.25">
      <c r="A22" s="39">
        <v>15</v>
      </c>
      <c r="B22" s="42" t="s">
        <v>17</v>
      </c>
      <c r="C22" s="151">
        <v>7089.17</v>
      </c>
      <c r="D22" s="151">
        <v>5273.1758</v>
      </c>
      <c r="E22" s="95">
        <f t="shared" si="0"/>
        <v>74.383542784275164</v>
      </c>
    </row>
    <row r="23" spans="1:5" s="2" customFormat="1" ht="15.75" x14ac:dyDescent="0.25">
      <c r="A23" s="39">
        <v>16</v>
      </c>
      <c r="B23" s="42" t="s">
        <v>18</v>
      </c>
      <c r="C23" s="151">
        <v>6903.67</v>
      </c>
      <c r="D23" s="151">
        <v>4767.7290000000003</v>
      </c>
      <c r="E23" s="95">
        <f t="shared" si="0"/>
        <v>69.060789406214383</v>
      </c>
    </row>
    <row r="24" spans="1:5" s="2" customFormat="1" ht="15.75" x14ac:dyDescent="0.25">
      <c r="A24" s="39">
        <v>17</v>
      </c>
      <c r="B24" s="42" t="s">
        <v>19</v>
      </c>
      <c r="C24" s="151">
        <v>7184.73</v>
      </c>
      <c r="D24" s="151">
        <v>5214.66</v>
      </c>
      <c r="E24" s="95">
        <f t="shared" si="0"/>
        <v>72.579762913846452</v>
      </c>
    </row>
    <row r="25" spans="1:5" s="2" customFormat="1" ht="15.75" x14ac:dyDescent="0.25">
      <c r="A25" s="39">
        <v>18</v>
      </c>
      <c r="B25" s="42" t="s">
        <v>20</v>
      </c>
      <c r="C25" s="151">
        <v>13539.6</v>
      </c>
      <c r="D25" s="151">
        <v>9452.8349999999991</v>
      </c>
      <c r="E25" s="95">
        <f t="shared" si="0"/>
        <v>69.816205796330749</v>
      </c>
    </row>
    <row r="26" spans="1:5" s="2" customFormat="1" ht="15.75" x14ac:dyDescent="0.25">
      <c r="A26" s="39">
        <v>19</v>
      </c>
      <c r="B26" s="42" t="s">
        <v>30</v>
      </c>
      <c r="C26" s="151">
        <v>84642.17</v>
      </c>
      <c r="D26" s="151">
        <v>56172.331700000002</v>
      </c>
      <c r="E26" s="95">
        <f t="shared" si="0"/>
        <v>66.364474941982238</v>
      </c>
    </row>
    <row r="27" spans="1:5" s="2" customFormat="1" ht="15.75" x14ac:dyDescent="0.25">
      <c r="A27" s="39"/>
      <c r="B27" s="42"/>
      <c r="C27" s="82"/>
      <c r="D27" s="43"/>
      <c r="E27" s="95"/>
    </row>
    <row r="28" spans="1:5" s="2" customFormat="1" ht="19.5" customHeight="1" x14ac:dyDescent="0.25">
      <c r="A28" s="6"/>
      <c r="B28" s="114" t="s">
        <v>21</v>
      </c>
      <c r="C28" s="115">
        <f>SUM(C8:C26)</f>
        <v>304303.00000000006</v>
      </c>
      <c r="D28" s="64">
        <f>SUM(D8:D26)</f>
        <v>212173.12398999999</v>
      </c>
      <c r="E28" s="64">
        <f>D28/C28*100</f>
        <v>69.724295846573952</v>
      </c>
    </row>
    <row r="29" spans="1:5" s="2" customFormat="1" ht="15.75" x14ac:dyDescent="0.25"/>
    <row r="30" spans="1:5" s="2" customFormat="1" ht="15.75" x14ac:dyDescent="0.25"/>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rgb="FF00B0F0"/>
    <pageSetUpPr fitToPage="1"/>
  </sheetPr>
  <dimension ref="A3:M35"/>
  <sheetViews>
    <sheetView view="pageBreakPreview" zoomScale="70" zoomScaleNormal="100" zoomScaleSheetLayoutView="70" workbookViewId="0">
      <selection activeCell="J21" sqref="J21"/>
    </sheetView>
  </sheetViews>
  <sheetFormatPr defaultRowHeight="12.75" x14ac:dyDescent="0.2"/>
  <cols>
    <col min="1" max="1" width="5.5703125" customWidth="1"/>
    <col min="2" max="2" width="23.5703125" customWidth="1"/>
    <col min="3" max="3" width="20.28515625" customWidth="1"/>
    <col min="4" max="4" width="16.5703125" customWidth="1"/>
    <col min="5" max="5" width="16.28515625" customWidth="1"/>
    <col min="6" max="6" width="17.5703125" customWidth="1"/>
    <col min="7" max="7" width="15" customWidth="1"/>
    <col min="8" max="8" width="16.140625" customWidth="1"/>
    <col min="9" max="9" width="16.85546875" customWidth="1"/>
  </cols>
  <sheetData>
    <row r="3" spans="1:13" ht="19.5" customHeight="1" x14ac:dyDescent="0.2">
      <c r="A3" s="195" t="s">
        <v>27</v>
      </c>
      <c r="B3" s="195"/>
      <c r="C3" s="195"/>
      <c r="D3" s="195"/>
      <c r="E3" s="195"/>
      <c r="F3" s="195"/>
      <c r="G3" s="195"/>
      <c r="H3" s="195"/>
      <c r="I3" s="195"/>
    </row>
    <row r="4" spans="1:13" ht="95.25" customHeight="1" x14ac:dyDescent="0.2">
      <c r="A4" s="191" t="s">
        <v>75</v>
      </c>
      <c r="B4" s="191"/>
      <c r="C4" s="191"/>
      <c r="D4" s="191"/>
      <c r="E4" s="191"/>
      <c r="F4" s="191"/>
      <c r="G4" s="191"/>
      <c r="H4" s="191"/>
      <c r="I4" s="191"/>
    </row>
    <row r="5" spans="1:13" ht="15.75" x14ac:dyDescent="0.25">
      <c r="A5" s="21"/>
      <c r="B5" s="20"/>
      <c r="C5" s="19"/>
      <c r="D5" s="19"/>
      <c r="E5" s="19"/>
    </row>
    <row r="6" spans="1:13" ht="15.75" x14ac:dyDescent="0.25">
      <c r="A6" s="20"/>
      <c r="B6" s="20"/>
      <c r="H6" s="189" t="s">
        <v>0</v>
      </c>
      <c r="I6" s="189"/>
    </row>
    <row r="7" spans="1:13" ht="15.75" customHeight="1" x14ac:dyDescent="0.2">
      <c r="A7" s="196" t="s">
        <v>1</v>
      </c>
      <c r="B7" s="196" t="s">
        <v>2</v>
      </c>
      <c r="C7" s="196" t="s">
        <v>37</v>
      </c>
      <c r="D7" s="196" t="s">
        <v>26</v>
      </c>
      <c r="E7" s="196" t="s">
        <v>31</v>
      </c>
      <c r="F7" s="197" t="s">
        <v>24</v>
      </c>
      <c r="G7" s="196"/>
      <c r="H7" s="196"/>
      <c r="I7" s="196"/>
    </row>
    <row r="8" spans="1:13" ht="51" customHeight="1" x14ac:dyDescent="0.2">
      <c r="A8" s="196"/>
      <c r="B8" s="196"/>
      <c r="C8" s="196"/>
      <c r="D8" s="196"/>
      <c r="E8" s="196"/>
      <c r="F8" s="197" t="s">
        <v>32</v>
      </c>
      <c r="G8" s="196"/>
      <c r="H8" s="196" t="s">
        <v>33</v>
      </c>
      <c r="I8" s="196"/>
    </row>
    <row r="9" spans="1:13" ht="20.25" customHeight="1" x14ac:dyDescent="0.2">
      <c r="A9" s="196"/>
      <c r="B9" s="196"/>
      <c r="C9" s="196"/>
      <c r="D9" s="196"/>
      <c r="E9" s="196"/>
      <c r="F9" s="97" t="s">
        <v>3</v>
      </c>
      <c r="G9" s="97" t="s">
        <v>26</v>
      </c>
      <c r="H9" s="97" t="s">
        <v>3</v>
      </c>
      <c r="I9" s="97" t="s">
        <v>26</v>
      </c>
    </row>
    <row r="10" spans="1:13" ht="16.5" customHeight="1" x14ac:dyDescent="0.2">
      <c r="A10" s="132">
        <v>1</v>
      </c>
      <c r="B10" s="134" t="s">
        <v>4</v>
      </c>
      <c r="C10" s="137">
        <f>+F10+H10</f>
        <v>448371</v>
      </c>
      <c r="D10" s="137">
        <f>+G10+I10</f>
        <v>344464.18400000001</v>
      </c>
      <c r="E10" s="137">
        <f>D10/C10*100</f>
        <v>76.825705498348469</v>
      </c>
      <c r="F10" s="137">
        <v>279786</v>
      </c>
      <c r="G10" s="137">
        <v>209707.723</v>
      </c>
      <c r="H10" s="137">
        <v>168585</v>
      </c>
      <c r="I10" s="137">
        <v>134756.46100000001</v>
      </c>
      <c r="K10" s="38"/>
      <c r="M10" s="38"/>
    </row>
    <row r="11" spans="1:13" ht="15.75" x14ac:dyDescent="0.2">
      <c r="A11" s="81">
        <v>2</v>
      </c>
      <c r="B11" s="40" t="s">
        <v>5</v>
      </c>
      <c r="C11" s="137">
        <f t="shared" ref="C11:C28" si="0">+F11+H11</f>
        <v>604084</v>
      </c>
      <c r="D11" s="137">
        <f t="shared" ref="D11:D28" si="1">+G11+I11</f>
        <v>479293.94027000002</v>
      </c>
      <c r="E11" s="137">
        <f t="shared" ref="E11:E28" si="2">D11/C11*100</f>
        <v>79.342267014190085</v>
      </c>
      <c r="F11" s="137">
        <v>396389</v>
      </c>
      <c r="G11" s="137">
        <v>315867.39391000004</v>
      </c>
      <c r="H11" s="137">
        <v>207695</v>
      </c>
      <c r="I11" s="137">
        <v>163426.54636000001</v>
      </c>
      <c r="K11" s="38"/>
      <c r="M11" s="38"/>
    </row>
    <row r="12" spans="1:13" ht="15.75" x14ac:dyDescent="0.2">
      <c r="A12" s="81">
        <v>3</v>
      </c>
      <c r="B12" s="40" t="s">
        <v>29</v>
      </c>
      <c r="C12" s="137">
        <f t="shared" si="0"/>
        <v>975683</v>
      </c>
      <c r="D12" s="137">
        <f t="shared" si="1"/>
        <v>735606.69949999999</v>
      </c>
      <c r="E12" s="137">
        <f t="shared" si="2"/>
        <v>75.394026492211097</v>
      </c>
      <c r="F12" s="137">
        <v>619984</v>
      </c>
      <c r="G12" s="137">
        <v>457586.06028999999</v>
      </c>
      <c r="H12" s="137">
        <v>355699</v>
      </c>
      <c r="I12" s="137">
        <v>278020.63920999999</v>
      </c>
      <c r="K12" s="38"/>
      <c r="M12" s="38"/>
    </row>
    <row r="13" spans="1:13" ht="15.75" x14ac:dyDescent="0.2">
      <c r="A13" s="81">
        <v>4</v>
      </c>
      <c r="B13" s="40" t="s">
        <v>6</v>
      </c>
      <c r="C13" s="137">
        <f t="shared" si="0"/>
        <v>653440</v>
      </c>
      <c r="D13" s="137">
        <f t="shared" si="1"/>
        <v>534236.78389000008</v>
      </c>
      <c r="E13" s="137">
        <f t="shared" si="2"/>
        <v>81.757588132039686</v>
      </c>
      <c r="F13" s="137">
        <v>405997</v>
      </c>
      <c r="G13" s="137">
        <v>334136.40000000002</v>
      </c>
      <c r="H13" s="137">
        <v>247443</v>
      </c>
      <c r="I13" s="137">
        <v>200100.38389</v>
      </c>
      <c r="K13" s="38"/>
      <c r="M13" s="38"/>
    </row>
    <row r="14" spans="1:13" ht="15.75" x14ac:dyDescent="0.2">
      <c r="A14" s="81">
        <v>5</v>
      </c>
      <c r="B14" s="40" t="s">
        <v>7</v>
      </c>
      <c r="C14" s="137">
        <f t="shared" si="0"/>
        <v>1065809</v>
      </c>
      <c r="D14" s="137">
        <f t="shared" si="1"/>
        <v>831988.04692999995</v>
      </c>
      <c r="E14" s="137">
        <f t="shared" si="2"/>
        <v>78.061645841797173</v>
      </c>
      <c r="F14" s="137">
        <v>699915</v>
      </c>
      <c r="G14" s="137">
        <v>519594.75625999999</v>
      </c>
      <c r="H14" s="137">
        <v>365894</v>
      </c>
      <c r="I14" s="137">
        <v>312393.29067000002</v>
      </c>
      <c r="K14" s="38"/>
      <c r="M14" s="38"/>
    </row>
    <row r="15" spans="1:13" ht="15.75" x14ac:dyDescent="0.2">
      <c r="A15" s="81">
        <v>6</v>
      </c>
      <c r="B15" s="40" t="s">
        <v>8</v>
      </c>
      <c r="C15" s="137">
        <f t="shared" si="0"/>
        <v>339285</v>
      </c>
      <c r="D15" s="137">
        <f t="shared" si="1"/>
        <v>275955.06774000003</v>
      </c>
      <c r="E15" s="137">
        <f t="shared" si="2"/>
        <v>81.334296458729398</v>
      </c>
      <c r="F15" s="137">
        <v>201882</v>
      </c>
      <c r="G15" s="137">
        <v>158285.84580000001</v>
      </c>
      <c r="H15" s="137">
        <v>137403</v>
      </c>
      <c r="I15" s="137">
        <v>117669.22194</v>
      </c>
      <c r="K15" s="38"/>
      <c r="M15" s="38"/>
    </row>
    <row r="16" spans="1:13" ht="15.75" x14ac:dyDescent="0.2">
      <c r="A16" s="81">
        <v>7</v>
      </c>
      <c r="B16" s="40" t="s">
        <v>9</v>
      </c>
      <c r="C16" s="137">
        <f t="shared" si="0"/>
        <v>370038</v>
      </c>
      <c r="D16" s="137">
        <f t="shared" si="1"/>
        <v>291299.44656000001</v>
      </c>
      <c r="E16" s="137">
        <f t="shared" si="2"/>
        <v>78.721495241029302</v>
      </c>
      <c r="F16" s="137">
        <v>233545</v>
      </c>
      <c r="G16" s="137">
        <v>177623.44690000001</v>
      </c>
      <c r="H16" s="137">
        <v>136493</v>
      </c>
      <c r="I16" s="137">
        <v>113675.99966</v>
      </c>
      <c r="K16" s="38"/>
      <c r="M16" s="38"/>
    </row>
    <row r="17" spans="1:13" ht="15.75" x14ac:dyDescent="0.2">
      <c r="A17" s="81">
        <v>8</v>
      </c>
      <c r="B17" s="40" t="s">
        <v>10</v>
      </c>
      <c r="C17" s="137">
        <f t="shared" si="0"/>
        <v>470684</v>
      </c>
      <c r="D17" s="137">
        <f t="shared" si="1"/>
        <v>392339.60187999997</v>
      </c>
      <c r="E17" s="137">
        <f t="shared" si="2"/>
        <v>83.355202615767681</v>
      </c>
      <c r="F17" s="137">
        <v>339787</v>
      </c>
      <c r="G17" s="137">
        <v>280133.30187999998</v>
      </c>
      <c r="H17" s="137">
        <v>130897</v>
      </c>
      <c r="I17" s="137">
        <v>112206.3</v>
      </c>
      <c r="K17" s="38"/>
      <c r="L17" s="154"/>
      <c r="M17" s="38"/>
    </row>
    <row r="18" spans="1:13" ht="15.75" x14ac:dyDescent="0.2">
      <c r="A18" s="81">
        <v>9</v>
      </c>
      <c r="B18" s="40" t="s">
        <v>11</v>
      </c>
      <c r="C18" s="137">
        <f t="shared" si="0"/>
        <v>441930</v>
      </c>
      <c r="D18" s="137">
        <f t="shared" si="1"/>
        <v>331407.538</v>
      </c>
      <c r="E18" s="137">
        <f t="shared" si="2"/>
        <v>74.99095739144208</v>
      </c>
      <c r="F18" s="137">
        <v>308592</v>
      </c>
      <c r="G18" s="137">
        <v>223943.23800000001</v>
      </c>
      <c r="H18" s="137">
        <v>133338</v>
      </c>
      <c r="I18" s="137">
        <v>107464.3</v>
      </c>
      <c r="K18" s="38"/>
      <c r="M18" s="38"/>
    </row>
    <row r="19" spans="1:13" ht="15.75" x14ac:dyDescent="0.2">
      <c r="A19" s="81">
        <v>10</v>
      </c>
      <c r="B19" s="40" t="s">
        <v>12</v>
      </c>
      <c r="C19" s="137">
        <f t="shared" si="0"/>
        <v>526008</v>
      </c>
      <c r="D19" s="137">
        <f t="shared" si="1"/>
        <v>374940.15354000003</v>
      </c>
      <c r="E19" s="137">
        <f t="shared" si="2"/>
        <v>71.280313900168821</v>
      </c>
      <c r="F19" s="137">
        <v>393068</v>
      </c>
      <c r="G19" s="137">
        <v>267828.45354000002</v>
      </c>
      <c r="H19" s="137">
        <v>132940</v>
      </c>
      <c r="I19" s="137">
        <v>107111.7</v>
      </c>
      <c r="K19" s="38"/>
      <c r="M19" s="38"/>
    </row>
    <row r="20" spans="1:13" ht="15.75" x14ac:dyDescent="0.2">
      <c r="A20" s="81">
        <v>11</v>
      </c>
      <c r="B20" s="40" t="s">
        <v>13</v>
      </c>
      <c r="C20" s="137">
        <f t="shared" si="0"/>
        <v>494295</v>
      </c>
      <c r="D20" s="137">
        <f t="shared" si="1"/>
        <v>346006.91836000001</v>
      </c>
      <c r="E20" s="137">
        <f t="shared" si="2"/>
        <v>70.000084637716341</v>
      </c>
      <c r="F20" s="137">
        <v>321613</v>
      </c>
      <c r="G20" s="137">
        <v>214971.43495</v>
      </c>
      <c r="H20" s="137">
        <v>172682</v>
      </c>
      <c r="I20" s="137">
        <v>131035.48341</v>
      </c>
      <c r="K20" s="38"/>
      <c r="M20" s="38"/>
    </row>
    <row r="21" spans="1:13" ht="15.75" x14ac:dyDescent="0.2">
      <c r="A21" s="81">
        <v>12</v>
      </c>
      <c r="B21" s="40" t="s">
        <v>14</v>
      </c>
      <c r="C21" s="137">
        <f t="shared" si="0"/>
        <v>104059</v>
      </c>
      <c r="D21" s="137">
        <f t="shared" si="1"/>
        <v>82511.790000000008</v>
      </c>
      <c r="E21" s="137">
        <f t="shared" si="2"/>
        <v>79.293275930001258</v>
      </c>
      <c r="F21" s="137">
        <v>63849</v>
      </c>
      <c r="G21" s="137">
        <v>49269.3</v>
      </c>
      <c r="H21" s="137">
        <v>40210</v>
      </c>
      <c r="I21" s="137">
        <v>33242.49</v>
      </c>
      <c r="K21" s="38"/>
      <c r="M21" s="38"/>
    </row>
    <row r="22" spans="1:13" ht="15.75" x14ac:dyDescent="0.2">
      <c r="A22" s="81">
        <v>13</v>
      </c>
      <c r="B22" s="40" t="s">
        <v>15</v>
      </c>
      <c r="C22" s="137">
        <f t="shared" si="0"/>
        <v>382717</v>
      </c>
      <c r="D22" s="137">
        <f t="shared" si="1"/>
        <v>300291.71829999995</v>
      </c>
      <c r="E22" s="137">
        <f t="shared" si="2"/>
        <v>78.463125050624853</v>
      </c>
      <c r="F22" s="137">
        <v>273408</v>
      </c>
      <c r="G22" s="137">
        <v>206205.29890999998</v>
      </c>
      <c r="H22" s="137">
        <v>109309</v>
      </c>
      <c r="I22" s="137">
        <v>94086.419389999995</v>
      </c>
      <c r="K22" s="38"/>
      <c r="M22" s="38"/>
    </row>
    <row r="23" spans="1:13" ht="15.75" x14ac:dyDescent="0.2">
      <c r="A23" s="81">
        <v>14</v>
      </c>
      <c r="B23" s="40" t="s">
        <v>16</v>
      </c>
      <c r="C23" s="137">
        <f t="shared" si="0"/>
        <v>771465</v>
      </c>
      <c r="D23" s="137">
        <f t="shared" si="1"/>
        <v>612832.82816999999</v>
      </c>
      <c r="E23" s="137">
        <f t="shared" si="2"/>
        <v>79.4375413233264</v>
      </c>
      <c r="F23" s="137">
        <v>516519</v>
      </c>
      <c r="G23" s="137">
        <v>402475.98435000004</v>
      </c>
      <c r="H23" s="137">
        <v>254946</v>
      </c>
      <c r="I23" s="137">
        <v>210356.84381999998</v>
      </c>
      <c r="K23" s="38"/>
      <c r="M23" s="38"/>
    </row>
    <row r="24" spans="1:13" ht="15.75" x14ac:dyDescent="0.2">
      <c r="A24" s="81">
        <v>15</v>
      </c>
      <c r="B24" s="40" t="s">
        <v>17</v>
      </c>
      <c r="C24" s="137">
        <f t="shared" si="0"/>
        <v>219570</v>
      </c>
      <c r="D24" s="137">
        <f t="shared" si="1"/>
        <v>179304.40853999997</v>
      </c>
      <c r="E24" s="137">
        <f t="shared" si="2"/>
        <v>81.661615220658547</v>
      </c>
      <c r="F24" s="137">
        <v>156669</v>
      </c>
      <c r="G24" s="137">
        <v>127081.98409999999</v>
      </c>
      <c r="H24" s="137">
        <v>62901</v>
      </c>
      <c r="I24" s="137">
        <v>52222.424439999995</v>
      </c>
      <c r="K24" s="38"/>
      <c r="M24" s="38"/>
    </row>
    <row r="25" spans="1:13" ht="15.75" x14ac:dyDescent="0.2">
      <c r="A25" s="81">
        <v>16</v>
      </c>
      <c r="B25" s="40" t="s">
        <v>18</v>
      </c>
      <c r="C25" s="137">
        <f t="shared" si="0"/>
        <v>283784</v>
      </c>
      <c r="D25" s="137">
        <f t="shared" si="1"/>
        <v>237576.95200000002</v>
      </c>
      <c r="E25" s="137">
        <f t="shared" si="2"/>
        <v>83.717528824739958</v>
      </c>
      <c r="F25" s="137">
        <v>192824</v>
      </c>
      <c r="G25" s="137">
        <v>161551.35200000001</v>
      </c>
      <c r="H25" s="137">
        <v>90960</v>
      </c>
      <c r="I25" s="137">
        <v>76025.600000000006</v>
      </c>
      <c r="K25" s="38"/>
      <c r="M25" s="38"/>
    </row>
    <row r="26" spans="1:13" ht="15.75" x14ac:dyDescent="0.2">
      <c r="A26" s="81">
        <v>17</v>
      </c>
      <c r="B26" s="40" t="s">
        <v>19</v>
      </c>
      <c r="C26" s="137">
        <f t="shared" si="0"/>
        <v>421751</v>
      </c>
      <c r="D26" s="137">
        <f t="shared" si="1"/>
        <v>304295.46795999998</v>
      </c>
      <c r="E26" s="137">
        <f t="shared" si="2"/>
        <v>72.150503012440979</v>
      </c>
      <c r="F26" s="137">
        <v>258533</v>
      </c>
      <c r="G26" s="137">
        <v>192330.11705</v>
      </c>
      <c r="H26" s="137">
        <v>163218</v>
      </c>
      <c r="I26" s="137">
        <v>111965.35090999999</v>
      </c>
      <c r="K26" s="38"/>
      <c r="M26" s="38"/>
    </row>
    <row r="27" spans="1:13" ht="15.75" x14ac:dyDescent="0.2">
      <c r="A27" s="81">
        <v>18</v>
      </c>
      <c r="B27" s="40" t="s">
        <v>20</v>
      </c>
      <c r="C27" s="137">
        <f t="shared" si="0"/>
        <v>427407</v>
      </c>
      <c r="D27" s="137">
        <f t="shared" si="1"/>
        <v>313888.35161000001</v>
      </c>
      <c r="E27" s="137">
        <f t="shared" si="2"/>
        <v>73.44015226938258</v>
      </c>
      <c r="F27" s="137">
        <v>236607</v>
      </c>
      <c r="G27" s="137">
        <v>167458.02169999998</v>
      </c>
      <c r="H27" s="137">
        <v>190800</v>
      </c>
      <c r="I27" s="137">
        <v>146430.32991</v>
      </c>
      <c r="K27" s="38"/>
      <c r="M27" s="38"/>
    </row>
    <row r="28" spans="1:13" ht="15.75" x14ac:dyDescent="0.2">
      <c r="A28" s="81">
        <v>19</v>
      </c>
      <c r="B28" s="40" t="s">
        <v>30</v>
      </c>
      <c r="C28" s="137">
        <f t="shared" si="0"/>
        <v>3012308.1</v>
      </c>
      <c r="D28" s="137">
        <f t="shared" si="1"/>
        <v>2371439.1765799997</v>
      </c>
      <c r="E28" s="137">
        <f t="shared" si="2"/>
        <v>78.724987546260621</v>
      </c>
      <c r="F28" s="137">
        <v>1884552</v>
      </c>
      <c r="G28" s="137">
        <v>1411259.17658</v>
      </c>
      <c r="H28" s="137">
        <v>1127756.1000000001</v>
      </c>
      <c r="I28" s="137">
        <v>960180</v>
      </c>
      <c r="K28" s="38"/>
      <c r="M28" s="38"/>
    </row>
    <row r="29" spans="1:13" ht="15.75" x14ac:dyDescent="0.25">
      <c r="A29" s="133"/>
      <c r="B29" s="135"/>
      <c r="C29" s="137"/>
      <c r="D29" s="137"/>
      <c r="E29" s="137"/>
      <c r="F29" s="137"/>
      <c r="G29" s="137"/>
      <c r="H29" s="137"/>
      <c r="I29" s="137"/>
    </row>
    <row r="30" spans="1:13" ht="15.75" x14ac:dyDescent="0.25">
      <c r="A30" s="133"/>
      <c r="B30" s="135"/>
      <c r="C30" s="137"/>
      <c r="D30" s="137"/>
      <c r="E30" s="137"/>
      <c r="F30" s="137"/>
      <c r="G30" s="137"/>
      <c r="H30" s="137"/>
      <c r="I30" s="137"/>
    </row>
    <row r="31" spans="1:13" ht="19.5" customHeight="1" x14ac:dyDescent="0.25">
      <c r="A31" s="80"/>
      <c r="B31" s="136" t="s">
        <v>21</v>
      </c>
      <c r="C31" s="138">
        <f>C10+C11+C12+C13+C14+C15+C16+C17+C18+C19+C20+C21+C22+C23+C24+C25+C26+C27+C28</f>
        <v>12012688.1</v>
      </c>
      <c r="D31" s="139">
        <f>G31+I31</f>
        <v>9339679.0738300011</v>
      </c>
      <c r="E31" s="139">
        <f>D31/C31*100</f>
        <v>77.748452270478921</v>
      </c>
      <c r="F31" s="139">
        <f>SUM(F10:F29)</f>
        <v>7783519</v>
      </c>
      <c r="G31" s="180">
        <f>SUM(G10:G29)</f>
        <v>5877309.2892200006</v>
      </c>
      <c r="H31" s="139">
        <f>SUM(H10:H29)</f>
        <v>4229169.0999999996</v>
      </c>
      <c r="I31" s="139">
        <f>SUM(I10:I29)</f>
        <v>3462369.7846100004</v>
      </c>
    </row>
    <row r="32" spans="1:13" ht="15.75" x14ac:dyDescent="0.25">
      <c r="A32" s="2"/>
      <c r="B32" s="2"/>
      <c r="C32" s="38"/>
      <c r="D32" s="38"/>
      <c r="F32" s="158"/>
      <c r="G32" s="158"/>
    </row>
    <row r="33" spans="3:9" x14ac:dyDescent="0.2">
      <c r="C33" s="38"/>
      <c r="D33" s="38"/>
      <c r="E33" s="38"/>
      <c r="G33" s="96"/>
      <c r="H33" s="96"/>
      <c r="I33" s="38"/>
    </row>
    <row r="35" spans="3:9" x14ac:dyDescent="0.2">
      <c r="F35" s="38"/>
      <c r="G35" s="38"/>
      <c r="H35" s="38"/>
      <c r="I35" s="38"/>
    </row>
  </sheetData>
  <mergeCells count="11">
    <mergeCell ref="A4:I4"/>
    <mergeCell ref="H6:I6"/>
    <mergeCell ref="A3:I3"/>
    <mergeCell ref="C7:C9"/>
    <mergeCell ref="D7:D9"/>
    <mergeCell ref="E7:E9"/>
    <mergeCell ref="B7:B9"/>
    <mergeCell ref="F7:I7"/>
    <mergeCell ref="F8:G8"/>
    <mergeCell ref="H8:I8"/>
    <mergeCell ref="A7:A9"/>
  </mergeCells>
  <printOptions horizontalCentered="1"/>
  <pageMargins left="0.39" right="0.17" top="0.47244094488188981" bottom="0.35433070866141736" header="0.19685039370078741" footer="0.15748031496062992"/>
  <pageSetup paperSize="9" scale="67"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rgb="FF00B0F0"/>
  </sheetPr>
  <dimension ref="A1:G16"/>
  <sheetViews>
    <sheetView view="pageBreakPreview" zoomScale="90" zoomScaleNormal="100" zoomScaleSheetLayoutView="90" workbookViewId="0">
      <selection activeCell="J21" sqref="J21"/>
    </sheetView>
  </sheetViews>
  <sheetFormatPr defaultRowHeight="12.75" x14ac:dyDescent="0.2"/>
  <cols>
    <col min="1" max="1" width="6.140625" customWidth="1"/>
    <col min="2" max="2" width="25.85546875" customWidth="1"/>
    <col min="3" max="4" width="15.7109375" customWidth="1"/>
    <col min="5" max="5" width="17.5703125" customWidth="1"/>
  </cols>
  <sheetData>
    <row r="1" spans="1:7" s="2" customFormat="1" ht="15.75" x14ac:dyDescent="0.25">
      <c r="C1" s="14"/>
    </row>
    <row r="2" spans="1:7" s="2" customFormat="1" ht="15.75" x14ac:dyDescent="0.25"/>
    <row r="3" spans="1:7" s="2" customFormat="1" ht="19.5" customHeight="1" x14ac:dyDescent="0.25">
      <c r="A3" s="195" t="s">
        <v>27</v>
      </c>
      <c r="B3" s="195"/>
      <c r="C3" s="195"/>
      <c r="D3" s="195"/>
      <c r="E3" s="195"/>
    </row>
    <row r="4" spans="1:7" s="2" customFormat="1" ht="56.25" customHeight="1" x14ac:dyDescent="0.25">
      <c r="A4" s="191" t="s">
        <v>76</v>
      </c>
      <c r="B4" s="191"/>
      <c r="C4" s="191"/>
      <c r="D4" s="191"/>
      <c r="E4" s="191"/>
    </row>
    <row r="5" spans="1:7" s="2" customFormat="1" ht="12.75" customHeight="1" x14ac:dyDescent="0.25">
      <c r="A5" s="27"/>
      <c r="B5" s="20"/>
      <c r="C5" s="28"/>
    </row>
    <row r="6" spans="1:7" s="2" customFormat="1" ht="15.75" x14ac:dyDescent="0.25">
      <c r="A6" s="20"/>
      <c r="B6" s="20"/>
      <c r="C6" s="189" t="s">
        <v>0</v>
      </c>
      <c r="D6" s="189"/>
      <c r="E6" s="189"/>
    </row>
    <row r="7" spans="1:7" s="2" customFormat="1" ht="30" customHeight="1" x14ac:dyDescent="0.25">
      <c r="A7" s="5" t="s">
        <v>1</v>
      </c>
      <c r="B7" s="5" t="s">
        <v>2</v>
      </c>
      <c r="C7" s="18" t="s">
        <v>22</v>
      </c>
      <c r="D7" s="128" t="s">
        <v>26</v>
      </c>
      <c r="E7" s="5" t="s">
        <v>31</v>
      </c>
    </row>
    <row r="8" spans="1:7" s="2" customFormat="1" ht="16.5" customHeight="1" x14ac:dyDescent="0.25">
      <c r="A8" s="44">
        <v>1</v>
      </c>
      <c r="B8" s="129" t="s">
        <v>10</v>
      </c>
      <c r="C8" s="161">
        <v>2</v>
      </c>
      <c r="D8" s="164"/>
      <c r="E8" s="57">
        <f>D8/C8*100</f>
        <v>0</v>
      </c>
      <c r="G8" s="148"/>
    </row>
    <row r="9" spans="1:7" s="2" customFormat="1" ht="16.5" customHeight="1" x14ac:dyDescent="0.25">
      <c r="A9" s="160">
        <v>2</v>
      </c>
      <c r="B9" s="134" t="s">
        <v>16</v>
      </c>
      <c r="C9" s="161">
        <v>9</v>
      </c>
      <c r="D9" s="164">
        <v>6.4</v>
      </c>
      <c r="E9" s="41">
        <f>D9/C9*100</f>
        <v>71.111111111111114</v>
      </c>
      <c r="G9" s="148"/>
    </row>
    <row r="10" spans="1:7" s="2" customFormat="1" ht="15.75" x14ac:dyDescent="0.25">
      <c r="A10" s="39">
        <v>3</v>
      </c>
      <c r="B10" s="40" t="s">
        <v>18</v>
      </c>
      <c r="C10" s="161">
        <v>7</v>
      </c>
      <c r="D10" s="164">
        <v>6.9</v>
      </c>
      <c r="E10" s="41">
        <f>D10/C10*100</f>
        <v>98.571428571428584</v>
      </c>
      <c r="G10" s="148"/>
    </row>
    <row r="11" spans="1:7" s="2" customFormat="1" ht="15.75" x14ac:dyDescent="0.25">
      <c r="A11" s="39">
        <v>4</v>
      </c>
      <c r="B11" s="40" t="s">
        <v>35</v>
      </c>
      <c r="C11" s="161">
        <v>11</v>
      </c>
      <c r="D11" s="164">
        <v>10.9</v>
      </c>
      <c r="E11" s="41">
        <f>D11/C11*100</f>
        <v>99.090909090909093</v>
      </c>
      <c r="G11" s="148"/>
    </row>
    <row r="12" spans="1:7" s="2" customFormat="1" ht="15.75" x14ac:dyDescent="0.25">
      <c r="A12" s="39">
        <v>5</v>
      </c>
      <c r="B12" s="40" t="s">
        <v>30</v>
      </c>
      <c r="C12" s="161">
        <v>462.7</v>
      </c>
      <c r="D12" s="164">
        <v>367.2</v>
      </c>
      <c r="E12" s="41">
        <f>D12/C12*100</f>
        <v>79.360276637129886</v>
      </c>
      <c r="G12" s="148"/>
    </row>
    <row r="13" spans="1:7" s="2" customFormat="1" ht="15.75" x14ac:dyDescent="0.25">
      <c r="A13" s="39"/>
      <c r="B13" s="40"/>
      <c r="C13" s="162"/>
      <c r="D13" s="165"/>
      <c r="E13" s="41"/>
    </row>
    <row r="14" spans="1:7" s="2" customFormat="1" ht="19.5" customHeight="1" x14ac:dyDescent="0.25">
      <c r="A14" s="6"/>
      <c r="B14" s="114" t="s">
        <v>21</v>
      </c>
      <c r="C14" s="163">
        <f>SUM(C8:C12)</f>
        <v>491.7</v>
      </c>
      <c r="D14" s="166">
        <f>SUM(D8:D12)</f>
        <v>391.4</v>
      </c>
      <c r="E14" s="64">
        <f>D14/C14*100</f>
        <v>79.601382957087651</v>
      </c>
    </row>
    <row r="15" spans="1:7" s="2" customFormat="1" ht="15.75" x14ac:dyDescent="0.25"/>
    <row r="16" spans="1:7" s="2" customFormat="1" ht="15.75" x14ac:dyDescent="0.25"/>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rgb="FF00B0F0"/>
  </sheetPr>
  <dimension ref="A1:G30"/>
  <sheetViews>
    <sheetView view="pageBreakPreview" zoomScale="90" zoomScaleNormal="100" zoomScaleSheetLayoutView="90" workbookViewId="0">
      <selection activeCell="J21" sqref="J21"/>
    </sheetView>
  </sheetViews>
  <sheetFormatPr defaultRowHeight="12.75" x14ac:dyDescent="0.2"/>
  <cols>
    <col min="1" max="1" width="6.140625" customWidth="1"/>
    <col min="2" max="2" width="25.85546875" customWidth="1"/>
    <col min="3" max="4" width="15.7109375" customWidth="1"/>
    <col min="5" max="5" width="17.5703125" customWidth="1"/>
  </cols>
  <sheetData>
    <row r="1" spans="1:7" s="2" customFormat="1" ht="15.75" x14ac:dyDescent="0.25">
      <c r="C1" s="14"/>
    </row>
    <row r="2" spans="1:7" s="2" customFormat="1" ht="15.75" x14ac:dyDescent="0.25"/>
    <row r="3" spans="1:7" s="2" customFormat="1" ht="19.5" customHeight="1" x14ac:dyDescent="0.25">
      <c r="A3" s="195" t="s">
        <v>27</v>
      </c>
      <c r="B3" s="195"/>
      <c r="C3" s="195"/>
      <c r="D3" s="195"/>
      <c r="E3" s="195"/>
    </row>
    <row r="4" spans="1:7" s="2" customFormat="1" ht="33" customHeight="1" x14ac:dyDescent="0.25">
      <c r="A4" s="191" t="s">
        <v>77</v>
      </c>
      <c r="B4" s="191"/>
      <c r="C4" s="191"/>
      <c r="D4" s="191"/>
      <c r="E4" s="191"/>
    </row>
    <row r="5" spans="1:7" s="2" customFormat="1" ht="12.75" customHeight="1" x14ac:dyDescent="0.25">
      <c r="A5" s="27"/>
      <c r="B5" s="20"/>
      <c r="C5" s="28"/>
    </row>
    <row r="6" spans="1:7" s="2" customFormat="1" ht="15.75" x14ac:dyDescent="0.25">
      <c r="A6" s="20"/>
      <c r="B6" s="20"/>
      <c r="C6" s="189" t="s">
        <v>0</v>
      </c>
      <c r="D6" s="189"/>
      <c r="E6" s="189"/>
    </row>
    <row r="7" spans="1:7" s="2" customFormat="1" ht="30" customHeight="1" x14ac:dyDescent="0.25">
      <c r="A7" s="5" t="s">
        <v>1</v>
      </c>
      <c r="B7" s="5" t="s">
        <v>2</v>
      </c>
      <c r="C7" s="18" t="s">
        <v>22</v>
      </c>
      <c r="D7" s="128" t="s">
        <v>26</v>
      </c>
      <c r="E7" s="5" t="s">
        <v>31</v>
      </c>
    </row>
    <row r="8" spans="1:7" s="2" customFormat="1" ht="16.5" customHeight="1" x14ac:dyDescent="0.25">
      <c r="A8" s="44">
        <v>1</v>
      </c>
      <c r="B8" s="56" t="s">
        <v>4</v>
      </c>
      <c r="C8" s="151">
        <v>4850</v>
      </c>
      <c r="D8" s="151">
        <v>3627.2550499999998</v>
      </c>
      <c r="E8" s="113">
        <f>D8/C8*100</f>
        <v>74.78876391752577</v>
      </c>
      <c r="G8" s="148"/>
    </row>
    <row r="9" spans="1:7" s="2" customFormat="1" ht="15.75" x14ac:dyDescent="0.25">
      <c r="A9" s="39">
        <v>2</v>
      </c>
      <c r="B9" s="42" t="s">
        <v>5</v>
      </c>
      <c r="C9" s="151">
        <v>6250</v>
      </c>
      <c r="D9" s="151">
        <v>6250</v>
      </c>
      <c r="E9" s="95">
        <f t="shared" ref="E9:E26" si="0">D9/C9*100</f>
        <v>100</v>
      </c>
      <c r="G9" s="148"/>
    </row>
    <row r="10" spans="1:7" s="2" customFormat="1" ht="15.75" x14ac:dyDescent="0.25">
      <c r="A10" s="39">
        <v>3</v>
      </c>
      <c r="B10" s="42" t="s">
        <v>29</v>
      </c>
      <c r="C10" s="151">
        <v>6400</v>
      </c>
      <c r="D10" s="151">
        <v>6400</v>
      </c>
      <c r="E10" s="95">
        <f t="shared" si="0"/>
        <v>100</v>
      </c>
      <c r="G10" s="148"/>
    </row>
    <row r="11" spans="1:7" s="2" customFormat="1" ht="15.75" x14ac:dyDescent="0.25">
      <c r="A11" s="39">
        <v>4</v>
      </c>
      <c r="B11" s="42" t="s">
        <v>6</v>
      </c>
      <c r="C11" s="151">
        <v>5450</v>
      </c>
      <c r="D11" s="151">
        <v>5434.4455099999996</v>
      </c>
      <c r="E11" s="95">
        <f t="shared" si="0"/>
        <v>99.71459651376145</v>
      </c>
      <c r="G11" s="148"/>
    </row>
    <row r="12" spans="1:7" s="2" customFormat="1" ht="15.75" x14ac:dyDescent="0.25">
      <c r="A12" s="39">
        <v>5</v>
      </c>
      <c r="B12" s="42" t="s">
        <v>7</v>
      </c>
      <c r="C12" s="151">
        <v>10180</v>
      </c>
      <c r="D12" s="151">
        <v>10157.96299</v>
      </c>
      <c r="E12" s="95">
        <f t="shared" si="0"/>
        <v>99.783526424361497</v>
      </c>
      <c r="G12" s="148"/>
    </row>
    <row r="13" spans="1:7" s="2" customFormat="1" ht="15.75" x14ac:dyDescent="0.25">
      <c r="A13" s="39">
        <v>6</v>
      </c>
      <c r="B13" s="42" t="s">
        <v>8</v>
      </c>
      <c r="C13" s="151">
        <v>2900</v>
      </c>
      <c r="D13" s="151">
        <v>1092.6311899999998</v>
      </c>
      <c r="E13" s="95">
        <f t="shared" si="0"/>
        <v>37.67693758620689</v>
      </c>
      <c r="G13" s="148"/>
    </row>
    <row r="14" spans="1:7" s="2" customFormat="1" ht="15.75" x14ac:dyDescent="0.25">
      <c r="A14" s="39">
        <v>7</v>
      </c>
      <c r="B14" s="42" t="s">
        <v>9</v>
      </c>
      <c r="C14" s="151">
        <v>2980</v>
      </c>
      <c r="D14" s="151">
        <v>2564.9775299999997</v>
      </c>
      <c r="E14" s="95">
        <f t="shared" si="0"/>
        <v>86.073071476510052</v>
      </c>
      <c r="G14" s="148"/>
    </row>
    <row r="15" spans="1:7" s="2" customFormat="1" ht="15.75" x14ac:dyDescent="0.25">
      <c r="A15" s="39">
        <v>8</v>
      </c>
      <c r="B15" s="42" t="s">
        <v>10</v>
      </c>
      <c r="C15" s="151">
        <v>4260</v>
      </c>
      <c r="D15" s="151">
        <v>4255.8392000000003</v>
      </c>
      <c r="E15" s="95">
        <f t="shared" si="0"/>
        <v>99.902328638497664</v>
      </c>
      <c r="G15" s="148"/>
    </row>
    <row r="16" spans="1:7" s="2" customFormat="1" ht="15.75" x14ac:dyDescent="0.25">
      <c r="A16" s="39">
        <v>9</v>
      </c>
      <c r="B16" s="42" t="s">
        <v>11</v>
      </c>
      <c r="C16" s="151">
        <v>4300</v>
      </c>
      <c r="D16" s="151">
        <v>3256.7677200000003</v>
      </c>
      <c r="E16" s="95">
        <f t="shared" si="0"/>
        <v>75.738784186046516</v>
      </c>
      <c r="G16" s="148"/>
    </row>
    <row r="17" spans="1:7" s="2" customFormat="1" ht="15.75" x14ac:dyDescent="0.25">
      <c r="A17" s="39">
        <v>10</v>
      </c>
      <c r="B17" s="42" t="s">
        <v>12</v>
      </c>
      <c r="C17" s="151">
        <v>5000</v>
      </c>
      <c r="D17" s="151">
        <v>4828.1081399999994</v>
      </c>
      <c r="E17" s="95">
        <f t="shared" si="0"/>
        <v>96.562162799999982</v>
      </c>
      <c r="G17" s="148"/>
    </row>
    <row r="18" spans="1:7" s="2" customFormat="1" ht="15.75" x14ac:dyDescent="0.25">
      <c r="A18" s="39">
        <v>11</v>
      </c>
      <c r="B18" s="42" t="s">
        <v>13</v>
      </c>
      <c r="C18" s="151">
        <v>3450</v>
      </c>
      <c r="D18" s="151">
        <v>3436.6175899999998</v>
      </c>
      <c r="E18" s="95">
        <f t="shared" si="0"/>
        <v>99.61210405797101</v>
      </c>
      <c r="G18" s="148"/>
    </row>
    <row r="19" spans="1:7" s="2" customFormat="1" ht="15.75" x14ac:dyDescent="0.25">
      <c r="A19" s="39">
        <v>12</v>
      </c>
      <c r="B19" s="42" t="s">
        <v>14</v>
      </c>
      <c r="C19" s="151">
        <v>1400</v>
      </c>
      <c r="D19" s="151">
        <v>1148.2897499999999</v>
      </c>
      <c r="E19" s="95">
        <f t="shared" si="0"/>
        <v>82.020696428571426</v>
      </c>
      <c r="G19" s="148"/>
    </row>
    <row r="20" spans="1:7" s="2" customFormat="1" ht="15.75" x14ac:dyDescent="0.25">
      <c r="A20" s="39">
        <v>13</v>
      </c>
      <c r="B20" s="42" t="s">
        <v>15</v>
      </c>
      <c r="C20" s="151">
        <v>1810</v>
      </c>
      <c r="D20" s="151">
        <v>1782.82356</v>
      </c>
      <c r="E20" s="95">
        <f t="shared" si="0"/>
        <v>98.498539226519341</v>
      </c>
      <c r="G20" s="148"/>
    </row>
    <row r="21" spans="1:7" s="2" customFormat="1" ht="15.75" x14ac:dyDescent="0.25">
      <c r="A21" s="39">
        <v>14</v>
      </c>
      <c r="B21" s="42" t="s">
        <v>16</v>
      </c>
      <c r="C21" s="151">
        <v>8600</v>
      </c>
      <c r="D21" s="151">
        <v>8596.8292200000014</v>
      </c>
      <c r="E21" s="95">
        <f t="shared" si="0"/>
        <v>99.963130465116308</v>
      </c>
      <c r="G21" s="148"/>
    </row>
    <row r="22" spans="1:7" s="2" customFormat="1" ht="15.75" x14ac:dyDescent="0.25">
      <c r="A22" s="39">
        <v>15</v>
      </c>
      <c r="B22" s="42" t="s">
        <v>17</v>
      </c>
      <c r="C22" s="151">
        <v>2317.1999999999998</v>
      </c>
      <c r="D22" s="151">
        <v>1804.56449</v>
      </c>
      <c r="E22" s="95">
        <f t="shared" si="0"/>
        <v>77.876941567408949</v>
      </c>
      <c r="G22" s="148"/>
    </row>
    <row r="23" spans="1:7" s="2" customFormat="1" ht="15.75" x14ac:dyDescent="0.25">
      <c r="A23" s="39">
        <v>16</v>
      </c>
      <c r="B23" s="42" t="s">
        <v>18</v>
      </c>
      <c r="C23" s="151">
        <v>3300</v>
      </c>
      <c r="D23" s="151">
        <v>3291.6406000000002</v>
      </c>
      <c r="E23" s="95">
        <f t="shared" si="0"/>
        <v>99.746684848484861</v>
      </c>
      <c r="G23" s="148"/>
    </row>
    <row r="24" spans="1:7" s="2" customFormat="1" ht="15.75" x14ac:dyDescent="0.25">
      <c r="A24" s="39">
        <v>17</v>
      </c>
      <c r="B24" s="42" t="s">
        <v>19</v>
      </c>
      <c r="C24" s="151">
        <v>3900</v>
      </c>
      <c r="D24" s="151">
        <v>3774.9952699999999</v>
      </c>
      <c r="E24" s="95">
        <f t="shared" si="0"/>
        <v>96.794750512820514</v>
      </c>
      <c r="G24" s="148"/>
    </row>
    <row r="25" spans="1:7" s="2" customFormat="1" ht="15.75" x14ac:dyDescent="0.25">
      <c r="A25" s="39">
        <v>18</v>
      </c>
      <c r="B25" s="42" t="s">
        <v>20</v>
      </c>
      <c r="C25" s="151">
        <v>9200</v>
      </c>
      <c r="D25" s="151">
        <v>9184.6744099999996</v>
      </c>
      <c r="E25" s="95">
        <f t="shared" si="0"/>
        <v>99.833417499999996</v>
      </c>
      <c r="G25" s="148"/>
    </row>
    <row r="26" spans="1:7" s="2" customFormat="1" ht="15.75" x14ac:dyDescent="0.25">
      <c r="A26" s="39">
        <v>19</v>
      </c>
      <c r="B26" s="42" t="s">
        <v>30</v>
      </c>
      <c r="C26" s="151">
        <v>64593.9</v>
      </c>
      <c r="D26" s="151">
        <v>64585.938609999997</v>
      </c>
      <c r="E26" s="95">
        <f t="shared" si="0"/>
        <v>99.987674703029228</v>
      </c>
      <c r="G26" s="148"/>
    </row>
    <row r="27" spans="1:7" s="2" customFormat="1" ht="15.75" x14ac:dyDescent="0.25">
      <c r="A27" s="39"/>
      <c r="B27" s="42"/>
      <c r="C27" s="82"/>
      <c r="D27" s="43"/>
      <c r="E27" s="95"/>
    </row>
    <row r="28" spans="1:7" s="2" customFormat="1" ht="19.5" customHeight="1" x14ac:dyDescent="0.25">
      <c r="A28" s="6"/>
      <c r="B28" s="159" t="s">
        <v>21</v>
      </c>
      <c r="C28" s="115">
        <f>SUM(C8:C26)</f>
        <v>151141.1</v>
      </c>
      <c r="D28" s="64">
        <f>SUM(D8:D26)</f>
        <v>145474.36082999996</v>
      </c>
      <c r="E28" s="126">
        <f>D28/C28*100</f>
        <v>96.250696091268324</v>
      </c>
    </row>
    <row r="29" spans="1:7" s="2" customFormat="1" ht="15.75" x14ac:dyDescent="0.25"/>
    <row r="30" spans="1:7" s="2" customFormat="1" ht="15.75" x14ac:dyDescent="0.25"/>
  </sheetData>
  <mergeCells count="3">
    <mergeCell ref="C6:E6"/>
    <mergeCell ref="A3:E3"/>
    <mergeCell ref="A4:E4"/>
  </mergeCells>
  <phoneticPr fontId="0" type="noConversion"/>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rgb="FF00B0F0"/>
  </sheetPr>
  <dimension ref="A1:G29"/>
  <sheetViews>
    <sheetView view="pageBreakPreview" zoomScale="78" zoomScaleNormal="100" zoomScaleSheetLayoutView="78" workbookViewId="0">
      <selection activeCell="J21" sqref="J21"/>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131.25" customHeight="1" x14ac:dyDescent="0.2">
      <c r="A4" s="191" t="s">
        <v>78</v>
      </c>
      <c r="B4" s="191"/>
      <c r="C4" s="191"/>
      <c r="D4" s="191"/>
      <c r="E4" s="191"/>
    </row>
    <row r="5" spans="1:7" ht="12.75" customHeight="1" x14ac:dyDescent="0.25">
      <c r="A5" s="21"/>
      <c r="B5" s="20"/>
      <c r="C5" s="19"/>
    </row>
    <row r="6" spans="1:7" ht="15.75" x14ac:dyDescent="0.25">
      <c r="A6" s="20"/>
      <c r="B6" s="20"/>
      <c r="C6" s="189" t="s">
        <v>0</v>
      </c>
      <c r="D6" s="189"/>
      <c r="E6" s="189"/>
    </row>
    <row r="7" spans="1:7" ht="31.5" customHeight="1" x14ac:dyDescent="0.2">
      <c r="A7" s="5" t="s">
        <v>1</v>
      </c>
      <c r="B7" s="5" t="s">
        <v>2</v>
      </c>
      <c r="C7" s="18" t="s">
        <v>22</v>
      </c>
      <c r="D7" s="128" t="s">
        <v>28</v>
      </c>
      <c r="E7" s="5" t="s">
        <v>31</v>
      </c>
    </row>
    <row r="8" spans="1:7" ht="16.5" customHeight="1" x14ac:dyDescent="0.25">
      <c r="A8" s="44">
        <v>1</v>
      </c>
      <c r="B8" s="56" t="s">
        <v>4</v>
      </c>
      <c r="C8" s="151">
        <v>4232</v>
      </c>
      <c r="D8" s="151">
        <v>2034.39455</v>
      </c>
      <c r="E8" s="91">
        <f>D8/C8*100</f>
        <v>48.07170486767486</v>
      </c>
      <c r="G8" s="38"/>
    </row>
    <row r="9" spans="1:7" ht="15.75" x14ac:dyDescent="0.25">
      <c r="A9" s="39">
        <v>2</v>
      </c>
      <c r="B9" s="42" t="s">
        <v>5</v>
      </c>
      <c r="C9" s="151">
        <v>2281</v>
      </c>
      <c r="D9" s="151">
        <v>1135.36933</v>
      </c>
      <c r="E9" s="92">
        <f t="shared" ref="E9:E28" si="0">D9/C9*100</f>
        <v>49.775069267864971</v>
      </c>
      <c r="G9" s="38"/>
    </row>
    <row r="10" spans="1:7" ht="15.75" x14ac:dyDescent="0.25">
      <c r="A10" s="39">
        <v>3</v>
      </c>
      <c r="B10" s="42" t="s">
        <v>29</v>
      </c>
      <c r="C10" s="151">
        <v>8781</v>
      </c>
      <c r="D10" s="151">
        <v>3102.6532900000002</v>
      </c>
      <c r="E10" s="92">
        <f t="shared" si="0"/>
        <v>35.333712447329461</v>
      </c>
      <c r="G10" s="38"/>
    </row>
    <row r="11" spans="1:7" ht="15.75" x14ac:dyDescent="0.25">
      <c r="A11" s="39">
        <v>4</v>
      </c>
      <c r="B11" s="42" t="s">
        <v>6</v>
      </c>
      <c r="C11" s="151">
        <v>993</v>
      </c>
      <c r="D11" s="151">
        <v>335.59328999999997</v>
      </c>
      <c r="E11" s="92">
        <f t="shared" si="0"/>
        <v>33.795900302114802</v>
      </c>
      <c r="G11" s="38"/>
    </row>
    <row r="12" spans="1:7" ht="15.75" x14ac:dyDescent="0.25">
      <c r="A12" s="39">
        <v>5</v>
      </c>
      <c r="B12" s="42" t="s">
        <v>7</v>
      </c>
      <c r="C12" s="151">
        <v>1976</v>
      </c>
      <c r="D12" s="151">
        <v>451.25718999999998</v>
      </c>
      <c r="E12" s="92">
        <f t="shared" si="0"/>
        <v>22.836902327935221</v>
      </c>
      <c r="G12" s="38"/>
    </row>
    <row r="13" spans="1:7" ht="15.75" x14ac:dyDescent="0.25">
      <c r="A13" s="39">
        <v>6</v>
      </c>
      <c r="B13" s="42" t="s">
        <v>8</v>
      </c>
      <c r="C13" s="151">
        <v>3998</v>
      </c>
      <c r="D13" s="151">
        <v>1485.1069</v>
      </c>
      <c r="E13" s="92">
        <f t="shared" si="0"/>
        <v>37.146245622811406</v>
      </c>
      <c r="G13" s="38"/>
    </row>
    <row r="14" spans="1:7" ht="15.75" x14ac:dyDescent="0.25">
      <c r="A14" s="39">
        <v>7</v>
      </c>
      <c r="B14" s="42" t="s">
        <v>9</v>
      </c>
      <c r="C14" s="151">
        <v>227</v>
      </c>
      <c r="D14" s="151">
        <v>76.75</v>
      </c>
      <c r="E14" s="92">
        <f t="shared" si="0"/>
        <v>33.810572687224671</v>
      </c>
      <c r="G14" s="38"/>
    </row>
    <row r="15" spans="1:7" ht="15.75" x14ac:dyDescent="0.25">
      <c r="A15" s="39">
        <v>8</v>
      </c>
      <c r="B15" s="42" t="s">
        <v>10</v>
      </c>
      <c r="C15" s="151">
        <v>1545</v>
      </c>
      <c r="D15" s="151">
        <v>1340.9909</v>
      </c>
      <c r="E15" s="92">
        <f t="shared" si="0"/>
        <v>86.795527508090615</v>
      </c>
      <c r="G15" s="38"/>
    </row>
    <row r="16" spans="1:7" ht="15.75" x14ac:dyDescent="0.25">
      <c r="A16" s="39">
        <v>9</v>
      </c>
      <c r="B16" s="42" t="s">
        <v>11</v>
      </c>
      <c r="C16" s="151">
        <v>1995</v>
      </c>
      <c r="D16" s="151">
        <v>766.80479000000003</v>
      </c>
      <c r="E16" s="92">
        <f t="shared" si="0"/>
        <v>38.436330325814538</v>
      </c>
      <c r="G16" s="38"/>
    </row>
    <row r="17" spans="1:7" ht="15.75" x14ac:dyDescent="0.25">
      <c r="A17" s="39">
        <v>10</v>
      </c>
      <c r="B17" s="42" t="s">
        <v>12</v>
      </c>
      <c r="C17" s="151">
        <v>3201</v>
      </c>
      <c r="D17" s="151">
        <v>1371</v>
      </c>
      <c r="E17" s="92">
        <f t="shared" si="0"/>
        <v>42.830365510777888</v>
      </c>
      <c r="G17" s="38"/>
    </row>
    <row r="18" spans="1:7" ht="15.75" x14ac:dyDescent="0.25">
      <c r="A18" s="39">
        <v>11</v>
      </c>
      <c r="B18" s="42" t="s">
        <v>13</v>
      </c>
      <c r="C18" s="151">
        <v>1471</v>
      </c>
      <c r="D18" s="151">
        <v>722.05670999999995</v>
      </c>
      <c r="E18" s="92">
        <f t="shared" si="0"/>
        <v>49.086112168592791</v>
      </c>
      <c r="G18" s="38"/>
    </row>
    <row r="19" spans="1:7" ht="15.75" x14ac:dyDescent="0.25">
      <c r="A19" s="39">
        <v>12</v>
      </c>
      <c r="B19" s="42" t="s">
        <v>14</v>
      </c>
      <c r="C19" s="151">
        <v>2556</v>
      </c>
      <c r="D19" s="151">
        <v>701.06644999999992</v>
      </c>
      <c r="E19" s="92">
        <f t="shared" si="0"/>
        <v>27.428264866979653</v>
      </c>
      <c r="G19" s="38"/>
    </row>
    <row r="20" spans="1:7" ht="15.75" x14ac:dyDescent="0.25">
      <c r="A20" s="39">
        <v>13</v>
      </c>
      <c r="B20" s="42" t="s">
        <v>15</v>
      </c>
      <c r="C20" s="151">
        <v>196</v>
      </c>
      <c r="D20" s="151">
        <v>62.483890000000002</v>
      </c>
      <c r="E20" s="92">
        <f t="shared" si="0"/>
        <v>31.879535714285716</v>
      </c>
      <c r="G20" s="38"/>
    </row>
    <row r="21" spans="1:7" ht="15.75" x14ac:dyDescent="0.25">
      <c r="A21" s="39">
        <v>14</v>
      </c>
      <c r="B21" s="42" t="s">
        <v>16</v>
      </c>
      <c r="C21" s="151">
        <v>14700</v>
      </c>
      <c r="D21" s="151">
        <v>6909.32071</v>
      </c>
      <c r="E21" s="92">
        <f t="shared" si="0"/>
        <v>47.002181700680275</v>
      </c>
      <c r="G21" s="38"/>
    </row>
    <row r="22" spans="1:7" ht="15.75" x14ac:dyDescent="0.25">
      <c r="A22" s="39">
        <v>15</v>
      </c>
      <c r="B22" s="42" t="s">
        <v>17</v>
      </c>
      <c r="C22" s="151">
        <v>500</v>
      </c>
      <c r="D22" s="151">
        <v>130.47944000000001</v>
      </c>
      <c r="E22" s="92">
        <f t="shared" si="0"/>
        <v>26.095888000000002</v>
      </c>
      <c r="G22" s="38"/>
    </row>
    <row r="23" spans="1:7" ht="15.75" x14ac:dyDescent="0.25">
      <c r="A23" s="39">
        <v>16</v>
      </c>
      <c r="B23" s="42" t="s">
        <v>18</v>
      </c>
      <c r="C23" s="151">
        <v>12440</v>
      </c>
      <c r="D23" s="151">
        <v>9824.4136300000009</v>
      </c>
      <c r="E23" s="92">
        <f t="shared" si="0"/>
        <v>78.974386093247588</v>
      </c>
      <c r="G23" s="38"/>
    </row>
    <row r="24" spans="1:7" ht="15.75" x14ac:dyDescent="0.25">
      <c r="A24" s="39">
        <v>17</v>
      </c>
      <c r="B24" s="42" t="s">
        <v>19</v>
      </c>
      <c r="C24" s="151">
        <v>1992</v>
      </c>
      <c r="D24" s="151">
        <v>957.08339999999998</v>
      </c>
      <c r="E24" s="92">
        <f t="shared" si="0"/>
        <v>48.046355421686748</v>
      </c>
      <c r="G24" s="38"/>
    </row>
    <row r="25" spans="1:7" ht="15.75" x14ac:dyDescent="0.25">
      <c r="A25" s="39">
        <v>18</v>
      </c>
      <c r="B25" s="42" t="s">
        <v>20</v>
      </c>
      <c r="C25" s="151">
        <v>17252</v>
      </c>
      <c r="D25" s="151">
        <v>14912.05055</v>
      </c>
      <c r="E25" s="92">
        <f t="shared" si="0"/>
        <v>86.436648214699744</v>
      </c>
      <c r="G25" s="38"/>
    </row>
    <row r="26" spans="1:7" ht="15.75" x14ac:dyDescent="0.25">
      <c r="A26" s="39">
        <v>19</v>
      </c>
      <c r="B26" s="42" t="s">
        <v>30</v>
      </c>
      <c r="C26" s="151">
        <v>37571</v>
      </c>
      <c r="D26" s="151">
        <v>24948.835910000002</v>
      </c>
      <c r="E26" s="92">
        <f t="shared" si="0"/>
        <v>66.404503233877193</v>
      </c>
      <c r="G26" s="38"/>
    </row>
    <row r="27" spans="1:7" ht="15.75" x14ac:dyDescent="0.2">
      <c r="A27" s="39"/>
      <c r="B27" s="42"/>
      <c r="C27" s="43"/>
      <c r="D27" s="92"/>
      <c r="E27" s="92"/>
    </row>
    <row r="28" spans="1:7" ht="19.5" customHeight="1" x14ac:dyDescent="0.25">
      <c r="A28" s="80"/>
      <c r="B28" s="167" t="s">
        <v>21</v>
      </c>
      <c r="C28" s="84">
        <f>SUM(C8:C26)</f>
        <v>117907</v>
      </c>
      <c r="D28" s="93">
        <f>SUM(D8:D26)</f>
        <v>71267.710930000001</v>
      </c>
      <c r="E28" s="93">
        <f t="shared" si="0"/>
        <v>60.444003265285353</v>
      </c>
    </row>
    <row r="29" spans="1:7" ht="15.75" x14ac:dyDescent="0.25">
      <c r="A29" s="2"/>
      <c r="B29" s="2"/>
      <c r="C29" s="24"/>
      <c r="D29" s="24"/>
      <c r="E29"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rgb="FF00B0F0"/>
  </sheetPr>
  <dimension ref="A1:G29"/>
  <sheetViews>
    <sheetView view="pageBreakPreview" zoomScale="78" zoomScaleNormal="100" zoomScaleSheetLayoutView="78" workbookViewId="0">
      <selection activeCell="J21" sqref="J21"/>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138.75" customHeight="1" x14ac:dyDescent="0.2">
      <c r="A4" s="191" t="s">
        <v>79</v>
      </c>
      <c r="B4" s="191"/>
      <c r="C4" s="191"/>
      <c r="D4" s="191"/>
      <c r="E4" s="191"/>
    </row>
    <row r="5" spans="1:7" ht="12.75" customHeight="1" x14ac:dyDescent="0.25">
      <c r="A5" s="21"/>
      <c r="B5" s="20"/>
      <c r="C5" s="19"/>
    </row>
    <row r="6" spans="1:7" ht="15.75" x14ac:dyDescent="0.25">
      <c r="A6" s="20"/>
      <c r="B6" s="20"/>
      <c r="C6" s="189" t="s">
        <v>0</v>
      </c>
      <c r="D6" s="189"/>
      <c r="E6" s="189"/>
    </row>
    <row r="7" spans="1:7" ht="31.5" customHeight="1" x14ac:dyDescent="0.2">
      <c r="A7" s="5" t="s">
        <v>1</v>
      </c>
      <c r="B7" s="169" t="s">
        <v>2</v>
      </c>
      <c r="C7" s="18" t="s">
        <v>22</v>
      </c>
      <c r="D7" s="128" t="s">
        <v>28</v>
      </c>
      <c r="E7" s="5" t="s">
        <v>31</v>
      </c>
    </row>
    <row r="8" spans="1:7" ht="16.5" customHeight="1" x14ac:dyDescent="0.25">
      <c r="A8" s="44">
        <v>1</v>
      </c>
      <c r="B8" s="56" t="s">
        <v>4</v>
      </c>
      <c r="C8" s="151">
        <v>1315</v>
      </c>
      <c r="D8" s="151">
        <v>926.5</v>
      </c>
      <c r="E8" s="91">
        <f>D8/C8*100</f>
        <v>70.456273764258555</v>
      </c>
      <c r="G8" s="38"/>
    </row>
    <row r="9" spans="1:7" ht="15.75" x14ac:dyDescent="0.25">
      <c r="A9" s="39">
        <v>2</v>
      </c>
      <c r="B9" s="42" t="s">
        <v>5</v>
      </c>
      <c r="C9" s="151">
        <v>1314</v>
      </c>
      <c r="D9" s="151">
        <v>926.5</v>
      </c>
      <c r="E9" s="92">
        <f t="shared" ref="E9:E28" si="0">D9/C9*100</f>
        <v>70.509893455098933</v>
      </c>
      <c r="G9" s="38"/>
    </row>
    <row r="10" spans="1:7" ht="15.75" x14ac:dyDescent="0.25">
      <c r="A10" s="39">
        <v>3</v>
      </c>
      <c r="B10" s="42" t="s">
        <v>29</v>
      </c>
      <c r="C10" s="151">
        <v>1378</v>
      </c>
      <c r="D10" s="151">
        <v>977.5</v>
      </c>
      <c r="E10" s="92">
        <f t="shared" si="0"/>
        <v>70.936139332365741</v>
      </c>
      <c r="G10" s="38"/>
    </row>
    <row r="11" spans="1:7" ht="15.75" x14ac:dyDescent="0.25">
      <c r="A11" s="39">
        <v>4</v>
      </c>
      <c r="B11" s="42" t="s">
        <v>6</v>
      </c>
      <c r="C11" s="151">
        <v>1293</v>
      </c>
      <c r="D11" s="151">
        <v>918</v>
      </c>
      <c r="E11" s="92">
        <f t="shared" si="0"/>
        <v>70.997679814385151</v>
      </c>
      <c r="G11" s="38"/>
    </row>
    <row r="12" spans="1:7" ht="15.75" x14ac:dyDescent="0.25">
      <c r="A12" s="39">
        <v>5</v>
      </c>
      <c r="B12" s="42" t="s">
        <v>7</v>
      </c>
      <c r="C12" s="151">
        <v>1938</v>
      </c>
      <c r="D12" s="151">
        <v>1377</v>
      </c>
      <c r="E12" s="92">
        <f t="shared" si="0"/>
        <v>71.05263157894737</v>
      </c>
      <c r="G12" s="38"/>
    </row>
    <row r="13" spans="1:7" ht="15.75" x14ac:dyDescent="0.25">
      <c r="A13" s="39">
        <v>6</v>
      </c>
      <c r="B13" s="42" t="s">
        <v>8</v>
      </c>
      <c r="C13" s="151">
        <v>1638</v>
      </c>
      <c r="D13" s="151">
        <v>1164.5</v>
      </c>
      <c r="E13" s="92">
        <f t="shared" si="0"/>
        <v>71.092796092796092</v>
      </c>
      <c r="G13" s="38"/>
    </row>
    <row r="14" spans="1:7" ht="15.75" x14ac:dyDescent="0.25">
      <c r="A14" s="39">
        <v>7</v>
      </c>
      <c r="B14" s="42" t="s">
        <v>9</v>
      </c>
      <c r="C14" s="151">
        <v>642</v>
      </c>
      <c r="D14" s="151">
        <v>459</v>
      </c>
      <c r="E14" s="92">
        <f t="shared" si="0"/>
        <v>71.495327102803742</v>
      </c>
      <c r="G14" s="38"/>
    </row>
    <row r="15" spans="1:7" ht="15.75" x14ac:dyDescent="0.25">
      <c r="A15" s="39">
        <v>8</v>
      </c>
      <c r="B15" s="42" t="s">
        <v>10</v>
      </c>
      <c r="C15" s="151">
        <v>655</v>
      </c>
      <c r="D15" s="151">
        <v>459</v>
      </c>
      <c r="E15" s="92">
        <f t="shared" si="0"/>
        <v>70.07633587786259</v>
      </c>
      <c r="G15" s="38"/>
    </row>
    <row r="16" spans="1:7" ht="15.75" x14ac:dyDescent="0.25">
      <c r="A16" s="39">
        <v>9</v>
      </c>
      <c r="B16" s="42" t="s">
        <v>11</v>
      </c>
      <c r="C16" s="151">
        <v>671</v>
      </c>
      <c r="D16" s="151">
        <v>467.5</v>
      </c>
      <c r="E16" s="92">
        <f t="shared" si="0"/>
        <v>69.672131147540981</v>
      </c>
      <c r="G16" s="38"/>
    </row>
    <row r="17" spans="1:7" ht="15.75" x14ac:dyDescent="0.25">
      <c r="A17" s="39">
        <v>10</v>
      </c>
      <c r="B17" s="42" t="s">
        <v>12</v>
      </c>
      <c r="C17" s="151">
        <v>1317</v>
      </c>
      <c r="D17" s="151">
        <v>926.5</v>
      </c>
      <c r="E17" s="92">
        <f t="shared" si="0"/>
        <v>70.349278663629462</v>
      </c>
      <c r="G17" s="38"/>
    </row>
    <row r="18" spans="1:7" ht="15.75" x14ac:dyDescent="0.25">
      <c r="A18" s="39">
        <v>11</v>
      </c>
      <c r="B18" s="42" t="s">
        <v>13</v>
      </c>
      <c r="C18" s="151">
        <v>654</v>
      </c>
      <c r="D18" s="151">
        <v>467.5</v>
      </c>
      <c r="E18" s="92">
        <f t="shared" si="0"/>
        <v>71.483180428134546</v>
      </c>
      <c r="G18" s="38"/>
    </row>
    <row r="19" spans="1:7" ht="15.75" x14ac:dyDescent="0.25">
      <c r="A19" s="39">
        <v>12</v>
      </c>
      <c r="B19" s="42" t="s">
        <v>14</v>
      </c>
      <c r="C19" s="151">
        <v>774</v>
      </c>
      <c r="D19" s="151">
        <v>544</v>
      </c>
      <c r="E19" s="92">
        <f t="shared" si="0"/>
        <v>70.284237726098183</v>
      </c>
      <c r="G19" s="38"/>
    </row>
    <row r="20" spans="1:7" ht="15.75" x14ac:dyDescent="0.25">
      <c r="A20" s="39">
        <v>13</v>
      </c>
      <c r="B20" s="42" t="s">
        <v>15</v>
      </c>
      <c r="C20" s="151">
        <v>762</v>
      </c>
      <c r="D20" s="151">
        <v>535.5</v>
      </c>
      <c r="E20" s="92">
        <f t="shared" si="0"/>
        <v>70.275590551181097</v>
      </c>
      <c r="G20" s="38"/>
    </row>
    <row r="21" spans="1:7" ht="15.75" x14ac:dyDescent="0.25">
      <c r="A21" s="39">
        <v>14</v>
      </c>
      <c r="B21" s="42" t="s">
        <v>16</v>
      </c>
      <c r="C21" s="151">
        <v>1918</v>
      </c>
      <c r="D21" s="151">
        <v>1360</v>
      </c>
      <c r="E21" s="92">
        <f t="shared" si="0"/>
        <v>70.907194994786238</v>
      </c>
      <c r="G21" s="38"/>
    </row>
    <row r="22" spans="1:7" ht="15.75" x14ac:dyDescent="0.25">
      <c r="A22" s="39">
        <v>15</v>
      </c>
      <c r="B22" s="42" t="s">
        <v>17</v>
      </c>
      <c r="C22" s="151">
        <v>645</v>
      </c>
      <c r="D22" s="151">
        <v>459</v>
      </c>
      <c r="E22" s="92">
        <f t="shared" si="0"/>
        <v>71.16279069767441</v>
      </c>
      <c r="G22" s="38"/>
    </row>
    <row r="23" spans="1:7" ht="15.75" x14ac:dyDescent="0.25">
      <c r="A23" s="39">
        <v>16</v>
      </c>
      <c r="B23" s="42" t="s">
        <v>18</v>
      </c>
      <c r="C23" s="151">
        <v>1353</v>
      </c>
      <c r="D23" s="151">
        <v>952</v>
      </c>
      <c r="E23" s="92">
        <f t="shared" si="0"/>
        <v>70.362158167036213</v>
      </c>
      <c r="G23" s="38"/>
    </row>
    <row r="24" spans="1:7" ht="15.75" x14ac:dyDescent="0.25">
      <c r="A24" s="39">
        <v>17</v>
      </c>
      <c r="B24" s="42" t="s">
        <v>19</v>
      </c>
      <c r="C24" s="151">
        <v>659</v>
      </c>
      <c r="D24" s="151">
        <v>467.5</v>
      </c>
      <c r="E24" s="92">
        <f t="shared" si="0"/>
        <v>70.940819423368737</v>
      </c>
      <c r="G24" s="38"/>
    </row>
    <row r="25" spans="1:7" ht="15.75" x14ac:dyDescent="0.25">
      <c r="A25" s="39">
        <v>18</v>
      </c>
      <c r="B25" s="42" t="s">
        <v>20</v>
      </c>
      <c r="C25" s="151">
        <v>1416</v>
      </c>
      <c r="D25" s="151">
        <v>1003</v>
      </c>
      <c r="E25" s="92">
        <f t="shared" si="0"/>
        <v>70.833333333333343</v>
      </c>
      <c r="G25" s="38"/>
    </row>
    <row r="26" spans="1:7" ht="15.75" x14ac:dyDescent="0.25">
      <c r="A26" s="39">
        <v>19</v>
      </c>
      <c r="B26" s="42" t="s">
        <v>30</v>
      </c>
      <c r="C26" s="151">
        <v>22876</v>
      </c>
      <c r="D26" s="151">
        <v>16201</v>
      </c>
      <c r="E26" s="92">
        <f t="shared" si="0"/>
        <v>70.820947718132544</v>
      </c>
      <c r="G26" s="38"/>
    </row>
    <row r="27" spans="1:7" ht="15.75" x14ac:dyDescent="0.2">
      <c r="A27" s="39"/>
      <c r="B27" s="42"/>
      <c r="C27" s="43"/>
      <c r="D27" s="92"/>
      <c r="E27" s="92"/>
    </row>
    <row r="28" spans="1:7" ht="19.5" customHeight="1" x14ac:dyDescent="0.25">
      <c r="A28" s="80"/>
      <c r="B28" s="167" t="s">
        <v>21</v>
      </c>
      <c r="C28" s="84">
        <f>SUM(C8:C26)</f>
        <v>43218</v>
      </c>
      <c r="D28" s="93">
        <f>SUM(D8:D26)</f>
        <v>30591.5</v>
      </c>
      <c r="E28" s="93">
        <f t="shared" si="0"/>
        <v>70.784164005738347</v>
      </c>
    </row>
    <row r="29" spans="1:7" ht="15.75" x14ac:dyDescent="0.25">
      <c r="A29" s="2"/>
      <c r="B29" s="2"/>
      <c r="C29" s="24"/>
      <c r="D29" s="24"/>
      <c r="E29"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rgb="FF00B0F0"/>
  </sheetPr>
  <dimension ref="A1:G29"/>
  <sheetViews>
    <sheetView view="pageBreakPreview" zoomScale="78" zoomScaleNormal="100" zoomScaleSheetLayoutView="78" workbookViewId="0">
      <selection activeCell="J21" sqref="J21"/>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117.75" customHeight="1" x14ac:dyDescent="0.2">
      <c r="A4" s="191" t="s">
        <v>80</v>
      </c>
      <c r="B4" s="191"/>
      <c r="C4" s="191"/>
      <c r="D4" s="191"/>
      <c r="E4" s="191"/>
    </row>
    <row r="5" spans="1:7" ht="12.75" customHeight="1" x14ac:dyDescent="0.25">
      <c r="A5" s="21"/>
      <c r="B5" s="20"/>
      <c r="C5" s="19"/>
    </row>
    <row r="6" spans="1:7" ht="15.75" x14ac:dyDescent="0.25">
      <c r="A6" s="20"/>
      <c r="B6" s="20"/>
      <c r="C6" s="189" t="s">
        <v>0</v>
      </c>
      <c r="D6" s="189"/>
      <c r="E6" s="189"/>
    </row>
    <row r="7" spans="1:7" ht="31.5" customHeight="1" x14ac:dyDescent="0.2">
      <c r="A7" s="5" t="s">
        <v>1</v>
      </c>
      <c r="B7" s="5" t="s">
        <v>2</v>
      </c>
      <c r="C7" s="18" t="s">
        <v>22</v>
      </c>
      <c r="D7" s="128" t="s">
        <v>28</v>
      </c>
      <c r="E7" s="5" t="s">
        <v>31</v>
      </c>
    </row>
    <row r="8" spans="1:7" ht="16.5" customHeight="1" x14ac:dyDescent="0.25">
      <c r="A8" s="44">
        <v>1</v>
      </c>
      <c r="B8" s="56" t="s">
        <v>4</v>
      </c>
      <c r="C8" s="151">
        <v>5252</v>
      </c>
      <c r="D8" s="151">
        <v>3853.2370000000001</v>
      </c>
      <c r="E8" s="91">
        <f>D8/C8*100</f>
        <v>73.367041127189651</v>
      </c>
      <c r="G8" s="38"/>
    </row>
    <row r="9" spans="1:7" ht="15.75" x14ac:dyDescent="0.25">
      <c r="A9" s="39">
        <v>2</v>
      </c>
      <c r="B9" s="42" t="s">
        <v>5</v>
      </c>
      <c r="C9" s="151">
        <v>4964</v>
      </c>
      <c r="D9" s="151">
        <v>3603.9776499999998</v>
      </c>
      <c r="E9" s="92">
        <f t="shared" ref="E9:E28" si="0">D9/C9*100</f>
        <v>72.602289484286871</v>
      </c>
      <c r="G9" s="38"/>
    </row>
    <row r="10" spans="1:7" ht="15.75" x14ac:dyDescent="0.25">
      <c r="A10" s="39">
        <v>3</v>
      </c>
      <c r="B10" s="42" t="s">
        <v>29</v>
      </c>
      <c r="C10" s="151">
        <v>8278</v>
      </c>
      <c r="D10" s="151">
        <v>6175.7545700000001</v>
      </c>
      <c r="E10" s="92">
        <f t="shared" si="0"/>
        <v>74.604428243537086</v>
      </c>
      <c r="G10" s="38"/>
    </row>
    <row r="11" spans="1:7" ht="15.75" x14ac:dyDescent="0.25">
      <c r="A11" s="39">
        <v>4</v>
      </c>
      <c r="B11" s="42" t="s">
        <v>6</v>
      </c>
      <c r="C11" s="151">
        <v>5963</v>
      </c>
      <c r="D11" s="151">
        <v>4404.2514600000004</v>
      </c>
      <c r="E11" s="92">
        <f t="shared" si="0"/>
        <v>73.8596588965286</v>
      </c>
      <c r="G11" s="38"/>
    </row>
    <row r="12" spans="1:7" ht="15.75" x14ac:dyDescent="0.25">
      <c r="A12" s="39">
        <v>5</v>
      </c>
      <c r="B12" s="42" t="s">
        <v>7</v>
      </c>
      <c r="C12" s="151">
        <v>13355</v>
      </c>
      <c r="D12" s="151">
        <v>10072.21666</v>
      </c>
      <c r="E12" s="92">
        <f t="shared" si="0"/>
        <v>75.419068962935228</v>
      </c>
      <c r="G12" s="38"/>
    </row>
    <row r="13" spans="1:7" ht="15.75" x14ac:dyDescent="0.25">
      <c r="A13" s="39">
        <v>6</v>
      </c>
      <c r="B13" s="42" t="s">
        <v>8</v>
      </c>
      <c r="C13" s="151">
        <v>2485</v>
      </c>
      <c r="D13" s="151">
        <v>1883.1946599999999</v>
      </c>
      <c r="E13" s="92">
        <f t="shared" si="0"/>
        <v>75.782481287726355</v>
      </c>
      <c r="G13" s="38"/>
    </row>
    <row r="14" spans="1:7" ht="15.75" x14ac:dyDescent="0.25">
      <c r="A14" s="39">
        <v>7</v>
      </c>
      <c r="B14" s="42" t="s">
        <v>9</v>
      </c>
      <c r="C14" s="151">
        <v>4231</v>
      </c>
      <c r="D14" s="151">
        <v>3038.0120000000002</v>
      </c>
      <c r="E14" s="92">
        <f t="shared" si="0"/>
        <v>71.80363980146538</v>
      </c>
      <c r="G14" s="38"/>
    </row>
    <row r="15" spans="1:7" ht="15.75" x14ac:dyDescent="0.25">
      <c r="A15" s="39">
        <v>8</v>
      </c>
      <c r="B15" s="42" t="s">
        <v>10</v>
      </c>
      <c r="C15" s="151">
        <v>5245</v>
      </c>
      <c r="D15" s="151">
        <v>3837.616</v>
      </c>
      <c r="E15" s="92">
        <f t="shared" si="0"/>
        <v>73.167130600571966</v>
      </c>
      <c r="G15" s="38"/>
    </row>
    <row r="16" spans="1:7" ht="15.75" x14ac:dyDescent="0.25">
      <c r="A16" s="39">
        <v>9</v>
      </c>
      <c r="B16" s="42" t="s">
        <v>11</v>
      </c>
      <c r="C16" s="151">
        <v>4256</v>
      </c>
      <c r="D16" s="151">
        <v>3002.2069999999999</v>
      </c>
      <c r="E16" s="92">
        <f t="shared" si="0"/>
        <v>70.540578007518789</v>
      </c>
      <c r="G16" s="38"/>
    </row>
    <row r="17" spans="1:7" ht="15.75" x14ac:dyDescent="0.25">
      <c r="A17" s="39">
        <v>10</v>
      </c>
      <c r="B17" s="42" t="s">
        <v>12</v>
      </c>
      <c r="C17" s="151">
        <v>5826</v>
      </c>
      <c r="D17" s="151">
        <v>4270.0484000000006</v>
      </c>
      <c r="E17" s="92">
        <f t="shared" si="0"/>
        <v>73.292969447305182</v>
      </c>
      <c r="G17" s="38"/>
    </row>
    <row r="18" spans="1:7" ht="15.75" x14ac:dyDescent="0.25">
      <c r="A18" s="39">
        <v>11</v>
      </c>
      <c r="B18" s="42" t="s">
        <v>13</v>
      </c>
      <c r="C18" s="151">
        <v>3210</v>
      </c>
      <c r="D18" s="151">
        <v>2342.8635299999996</v>
      </c>
      <c r="E18" s="92">
        <f t="shared" si="0"/>
        <v>72.986402803738301</v>
      </c>
      <c r="G18" s="38"/>
    </row>
    <row r="19" spans="1:7" ht="15.75" x14ac:dyDescent="0.25">
      <c r="A19" s="39">
        <v>12</v>
      </c>
      <c r="B19" s="42" t="s">
        <v>14</v>
      </c>
      <c r="C19" s="151">
        <v>701</v>
      </c>
      <c r="D19" s="151">
        <v>507.63491999999997</v>
      </c>
      <c r="E19" s="92">
        <f t="shared" si="0"/>
        <v>72.415823109843075</v>
      </c>
      <c r="G19" s="38"/>
    </row>
    <row r="20" spans="1:7" ht="15.75" x14ac:dyDescent="0.25">
      <c r="A20" s="39">
        <v>13</v>
      </c>
      <c r="B20" s="42" t="s">
        <v>15</v>
      </c>
      <c r="C20" s="151">
        <v>2972</v>
      </c>
      <c r="D20" s="151">
        <v>2237.4535299999998</v>
      </c>
      <c r="E20" s="92">
        <f t="shared" si="0"/>
        <v>75.284439098250331</v>
      </c>
      <c r="G20" s="38"/>
    </row>
    <row r="21" spans="1:7" ht="15.75" x14ac:dyDescent="0.25">
      <c r="A21" s="39">
        <v>14</v>
      </c>
      <c r="B21" s="42" t="s">
        <v>16</v>
      </c>
      <c r="C21" s="151">
        <v>7277</v>
      </c>
      <c r="D21" s="151">
        <v>5256.75587</v>
      </c>
      <c r="E21" s="92">
        <f t="shared" si="0"/>
        <v>72.237953414868755</v>
      </c>
      <c r="G21" s="38"/>
    </row>
    <row r="22" spans="1:7" ht="15.75" x14ac:dyDescent="0.25">
      <c r="A22" s="39">
        <v>15</v>
      </c>
      <c r="B22" s="42" t="s">
        <v>17</v>
      </c>
      <c r="C22" s="151">
        <v>2558</v>
      </c>
      <c r="D22" s="151">
        <v>1901.5062700000001</v>
      </c>
      <c r="E22" s="92">
        <f t="shared" si="0"/>
        <v>74.33566340891322</v>
      </c>
      <c r="G22" s="38"/>
    </row>
    <row r="23" spans="1:7" ht="15.75" x14ac:dyDescent="0.25">
      <c r="A23" s="39">
        <v>16</v>
      </c>
      <c r="B23" s="42" t="s">
        <v>18</v>
      </c>
      <c r="C23" s="151">
        <v>3772</v>
      </c>
      <c r="D23" s="151">
        <v>2819.8667500000001</v>
      </c>
      <c r="E23" s="92">
        <f t="shared" si="0"/>
        <v>74.757867179215282</v>
      </c>
      <c r="G23" s="38"/>
    </row>
    <row r="24" spans="1:7" ht="15.75" x14ac:dyDescent="0.25">
      <c r="A24" s="39">
        <v>17</v>
      </c>
      <c r="B24" s="42" t="s">
        <v>19</v>
      </c>
      <c r="C24" s="151">
        <v>4157</v>
      </c>
      <c r="D24" s="151">
        <v>3089.5475000000001</v>
      </c>
      <c r="E24" s="92">
        <f t="shared" si="0"/>
        <v>74.321566033197016</v>
      </c>
      <c r="G24" s="38"/>
    </row>
    <row r="25" spans="1:7" ht="15.75" x14ac:dyDescent="0.25">
      <c r="A25" s="39">
        <v>18</v>
      </c>
      <c r="B25" s="42" t="s">
        <v>20</v>
      </c>
      <c r="C25" s="151">
        <v>4059</v>
      </c>
      <c r="D25" s="151">
        <v>2976.2618700000003</v>
      </c>
      <c r="E25" s="92">
        <f t="shared" si="0"/>
        <v>73.325002956393206</v>
      </c>
      <c r="G25" s="38"/>
    </row>
    <row r="26" spans="1:7" ht="15.75" x14ac:dyDescent="0.25">
      <c r="A26" s="39">
        <v>19</v>
      </c>
      <c r="B26" s="42" t="s">
        <v>30</v>
      </c>
      <c r="C26" s="151">
        <v>65093</v>
      </c>
      <c r="D26" s="151">
        <v>49028.522229999995</v>
      </c>
      <c r="E26" s="92">
        <f t="shared" si="0"/>
        <v>75.32072915674496</v>
      </c>
      <c r="G26" s="38"/>
    </row>
    <row r="27" spans="1:7" ht="15.75" x14ac:dyDescent="0.25">
      <c r="A27" s="39"/>
      <c r="B27" s="42"/>
      <c r="C27" s="151"/>
      <c r="D27" s="151"/>
      <c r="E27" s="92"/>
    </row>
    <row r="28" spans="1:7" ht="19.5" customHeight="1" x14ac:dyDescent="0.25">
      <c r="A28" s="80"/>
      <c r="B28" s="167" t="s">
        <v>21</v>
      </c>
      <c r="C28" s="84">
        <f>SUM(C8:C26)</f>
        <v>153654</v>
      </c>
      <c r="D28" s="93">
        <f>SUM(D8:D26)</f>
        <v>114300.92787</v>
      </c>
      <c r="E28" s="93">
        <f t="shared" si="0"/>
        <v>74.388514369948069</v>
      </c>
    </row>
    <row r="29" spans="1:7" ht="15.75" x14ac:dyDescent="0.25">
      <c r="A29" s="2"/>
      <c r="B29" s="2"/>
      <c r="C29" s="24"/>
      <c r="D29" s="24"/>
      <c r="E29"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Horizontal="1" syncRef="A1" transitionEvaluation="1" codeName="Лист4">
    <tabColor rgb="FF00B050"/>
    <outlinePr summaryRight="0"/>
  </sheetPr>
  <dimension ref="A1:J20"/>
  <sheetViews>
    <sheetView view="pageBreakPreview" zoomScale="91" zoomScaleNormal="100" zoomScaleSheetLayoutView="91" workbookViewId="0">
      <selection activeCell="D32" sqref="D32"/>
    </sheetView>
  </sheetViews>
  <sheetFormatPr defaultRowHeight="12.75" x14ac:dyDescent="0.2"/>
  <cols>
    <col min="1" max="1" width="6" style="24" customWidth="1"/>
    <col min="2" max="2" width="21.7109375" style="24" customWidth="1"/>
    <col min="3" max="3" width="16.42578125" style="24" customWidth="1"/>
    <col min="4" max="4" width="17.85546875" style="24" customWidth="1"/>
    <col min="5" max="5" width="17.140625" style="24" customWidth="1"/>
    <col min="6" max="6" width="9.42578125" style="24" customWidth="1"/>
    <col min="7" max="8" width="14" style="24" customWidth="1"/>
    <col min="9" max="9" width="14.42578125" style="24" customWidth="1"/>
    <col min="10" max="16384" width="9.140625" style="24"/>
  </cols>
  <sheetData>
    <row r="1" spans="1:10" s="65" customFormat="1" ht="18.75" x14ac:dyDescent="0.3"/>
    <row r="2" spans="1:10" s="65" customFormat="1" ht="18.75" x14ac:dyDescent="0.3"/>
    <row r="3" spans="1:10" s="65" customFormat="1" ht="19.5" customHeight="1" x14ac:dyDescent="0.3">
      <c r="A3" s="186" t="s">
        <v>27</v>
      </c>
      <c r="B3" s="186"/>
      <c r="C3" s="186"/>
      <c r="D3" s="186"/>
      <c r="E3" s="186"/>
    </row>
    <row r="4" spans="1:10" s="65" customFormat="1" ht="99.75" customHeight="1" x14ac:dyDescent="0.3">
      <c r="A4" s="190" t="s">
        <v>47</v>
      </c>
      <c r="B4" s="190"/>
      <c r="C4" s="190"/>
      <c r="D4" s="190"/>
      <c r="E4" s="190"/>
    </row>
    <row r="5" spans="1:10" ht="15.75" x14ac:dyDescent="0.25">
      <c r="A5" s="4"/>
      <c r="B5" s="4"/>
    </row>
    <row r="6" spans="1:10" ht="15.75" x14ac:dyDescent="0.25">
      <c r="A6" s="4"/>
      <c r="B6" s="4"/>
      <c r="C6" s="2"/>
      <c r="D6" s="2"/>
      <c r="E6" s="29" t="s">
        <v>0</v>
      </c>
    </row>
    <row r="7" spans="1:10" ht="30" customHeight="1" x14ac:dyDescent="0.2">
      <c r="A7" s="18" t="s">
        <v>1</v>
      </c>
      <c r="B7" s="18" t="s">
        <v>2</v>
      </c>
      <c r="C7" s="18" t="s">
        <v>22</v>
      </c>
      <c r="D7" s="128" t="s">
        <v>26</v>
      </c>
      <c r="E7" s="18" t="s">
        <v>31</v>
      </c>
    </row>
    <row r="8" spans="1:10" ht="15.75" x14ac:dyDescent="0.2">
      <c r="A8" s="39">
        <v>1</v>
      </c>
      <c r="B8" s="42" t="s">
        <v>5</v>
      </c>
      <c r="C8" s="101">
        <v>670.6</v>
      </c>
      <c r="D8" s="101">
        <v>669</v>
      </c>
      <c r="E8" s="101">
        <f t="shared" ref="E8:E16" si="0">D8/C8*100</f>
        <v>99.761407694601843</v>
      </c>
      <c r="G8" s="146"/>
      <c r="H8" s="37"/>
      <c r="I8" s="37"/>
      <c r="J8" s="37"/>
    </row>
    <row r="9" spans="1:10" ht="15.75" x14ac:dyDescent="0.2">
      <c r="A9" s="39">
        <v>2</v>
      </c>
      <c r="B9" s="42" t="s">
        <v>23</v>
      </c>
      <c r="C9" s="101">
        <v>1381.6</v>
      </c>
      <c r="D9" s="101"/>
      <c r="E9" s="101"/>
      <c r="G9" s="146"/>
      <c r="H9" s="37"/>
      <c r="I9" s="37"/>
      <c r="J9" s="37"/>
    </row>
    <row r="10" spans="1:10" ht="15.75" x14ac:dyDescent="0.2">
      <c r="A10" s="39">
        <v>3</v>
      </c>
      <c r="B10" s="42" t="s">
        <v>6</v>
      </c>
      <c r="C10" s="101">
        <v>4475.5</v>
      </c>
      <c r="D10" s="101">
        <v>4475</v>
      </c>
      <c r="E10" s="101">
        <f t="shared" si="0"/>
        <v>99.988828063903483</v>
      </c>
      <c r="G10" s="146"/>
      <c r="H10" s="37"/>
      <c r="I10" s="37"/>
      <c r="J10" s="37"/>
    </row>
    <row r="11" spans="1:10" ht="15.75" x14ac:dyDescent="0.2">
      <c r="A11" s="39">
        <v>4</v>
      </c>
      <c r="B11" s="42" t="s">
        <v>7</v>
      </c>
      <c r="C11" s="101">
        <v>1537</v>
      </c>
      <c r="D11" s="101">
        <v>1537</v>
      </c>
      <c r="E11" s="101">
        <f t="shared" si="0"/>
        <v>100</v>
      </c>
      <c r="G11" s="146"/>
      <c r="H11" s="37"/>
      <c r="I11" s="37"/>
      <c r="J11" s="37"/>
    </row>
    <row r="12" spans="1:10" ht="15.75" x14ac:dyDescent="0.2">
      <c r="A12" s="39">
        <v>5</v>
      </c>
      <c r="B12" s="42" t="s">
        <v>10</v>
      </c>
      <c r="C12" s="101">
        <v>8564.6</v>
      </c>
      <c r="D12" s="101">
        <v>6339</v>
      </c>
      <c r="E12" s="101">
        <f t="shared" si="0"/>
        <v>74.013964458351822</v>
      </c>
      <c r="G12" s="146"/>
      <c r="H12" s="37"/>
      <c r="I12" s="37"/>
      <c r="J12" s="37"/>
    </row>
    <row r="13" spans="1:10" ht="15.75" x14ac:dyDescent="0.2">
      <c r="A13" s="39">
        <v>6</v>
      </c>
      <c r="B13" s="42" t="s">
        <v>12</v>
      </c>
      <c r="C13" s="101">
        <v>8530.7999999999993</v>
      </c>
      <c r="D13" s="101">
        <v>4265.3900000000003</v>
      </c>
      <c r="E13" s="101">
        <f t="shared" si="0"/>
        <v>49.999882777699639</v>
      </c>
      <c r="G13" s="146"/>
      <c r="H13" s="37"/>
      <c r="I13" s="37"/>
      <c r="J13" s="37"/>
    </row>
    <row r="14" spans="1:10" ht="15.75" x14ac:dyDescent="0.2">
      <c r="A14" s="39">
        <v>7</v>
      </c>
      <c r="B14" s="42" t="s">
        <v>16</v>
      </c>
      <c r="C14" s="101">
        <v>12416.4</v>
      </c>
      <c r="D14" s="101">
        <v>12416.4</v>
      </c>
      <c r="E14" s="101">
        <f t="shared" si="0"/>
        <v>100</v>
      </c>
      <c r="G14" s="146"/>
      <c r="H14" s="37"/>
      <c r="I14" s="37"/>
      <c r="J14" s="37"/>
    </row>
    <row r="15" spans="1:10" ht="15.75" x14ac:dyDescent="0.2">
      <c r="A15" s="39">
        <v>8</v>
      </c>
      <c r="B15" s="42" t="s">
        <v>17</v>
      </c>
      <c r="C15" s="101">
        <v>6521</v>
      </c>
      <c r="D15" s="101">
        <v>6518</v>
      </c>
      <c r="E15" s="101">
        <f t="shared" si="0"/>
        <v>99.953994786075754</v>
      </c>
      <c r="G15" s="146"/>
      <c r="H15" s="37"/>
      <c r="I15" s="37"/>
      <c r="J15" s="37"/>
    </row>
    <row r="16" spans="1:10" ht="15.75" x14ac:dyDescent="0.2">
      <c r="A16" s="39">
        <v>9</v>
      </c>
      <c r="B16" s="42" t="s">
        <v>30</v>
      </c>
      <c r="C16" s="101">
        <v>13514.9</v>
      </c>
      <c r="D16" s="101">
        <v>10943.7</v>
      </c>
      <c r="E16" s="101">
        <f t="shared" si="0"/>
        <v>80.975071957617146</v>
      </c>
      <c r="G16" s="146"/>
      <c r="H16" s="37"/>
      <c r="I16" s="37"/>
      <c r="J16" s="37"/>
    </row>
    <row r="17" spans="1:10" ht="15.75" x14ac:dyDescent="0.2">
      <c r="A17" s="39"/>
      <c r="B17" s="42"/>
      <c r="C17" s="77"/>
      <c r="D17" s="55"/>
      <c r="E17" s="102"/>
      <c r="G17" s="37"/>
      <c r="H17" s="37"/>
      <c r="I17" s="37"/>
      <c r="J17" s="37"/>
    </row>
    <row r="18" spans="1:10" ht="15.75" x14ac:dyDescent="0.25">
      <c r="A18" s="103"/>
      <c r="B18" s="104" t="s">
        <v>21</v>
      </c>
      <c r="C18" s="64">
        <f>SUM(C8:C16)</f>
        <v>57612.4</v>
      </c>
      <c r="D18" s="64">
        <f>SUM(D8:D16)</f>
        <v>47163.490000000005</v>
      </c>
      <c r="E18" s="64">
        <f>D18/C18*100</f>
        <v>81.86343564926996</v>
      </c>
      <c r="G18" s="37"/>
      <c r="H18" s="37"/>
      <c r="I18" s="37"/>
      <c r="J18" s="37"/>
    </row>
    <row r="19" spans="1:10" ht="15.75" customHeight="1" x14ac:dyDescent="0.2">
      <c r="G19" s="37"/>
      <c r="H19" s="37"/>
      <c r="I19" s="37"/>
      <c r="J19" s="37"/>
    </row>
    <row r="20" spans="1:10" x14ac:dyDescent="0.2">
      <c r="G20" s="37"/>
      <c r="H20" s="37"/>
      <c r="I20" s="37"/>
      <c r="J20" s="37"/>
    </row>
  </sheetData>
  <mergeCells count="2">
    <mergeCell ref="A3:E3"/>
    <mergeCell ref="A4:E4"/>
  </mergeCells>
  <printOptions horizontalCentered="1"/>
  <pageMargins left="0.62" right="0.19685039370078741" top="0.59055118110236227" bottom="0.98425196850393704" header="0.19685039370078741"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rgb="FF00B0F0"/>
  </sheetPr>
  <dimension ref="A1:G27"/>
  <sheetViews>
    <sheetView view="pageBreakPreview" zoomScale="78" zoomScaleNormal="100" zoomScaleSheetLayoutView="78" workbookViewId="0">
      <selection activeCell="J21" sqref="J21"/>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114" customHeight="1" x14ac:dyDescent="0.2">
      <c r="A4" s="191" t="s">
        <v>81</v>
      </c>
      <c r="B4" s="191"/>
      <c r="C4" s="191"/>
      <c r="D4" s="191"/>
      <c r="E4" s="191"/>
    </row>
    <row r="5" spans="1:7" ht="12.75" customHeight="1" x14ac:dyDescent="0.25">
      <c r="A5" s="21"/>
      <c r="B5" s="20"/>
      <c r="C5" s="19"/>
    </row>
    <row r="6" spans="1:7" ht="15.75" x14ac:dyDescent="0.25">
      <c r="A6" s="20"/>
      <c r="B6" s="20"/>
      <c r="C6" s="189" t="s">
        <v>0</v>
      </c>
      <c r="D6" s="189"/>
      <c r="E6" s="189"/>
    </row>
    <row r="7" spans="1:7" ht="31.5" customHeight="1" x14ac:dyDescent="0.2">
      <c r="A7" s="5" t="s">
        <v>1</v>
      </c>
      <c r="B7" s="5" t="s">
        <v>2</v>
      </c>
      <c r="C7" s="18" t="s">
        <v>22</v>
      </c>
      <c r="D7" s="128" t="s">
        <v>28</v>
      </c>
      <c r="E7" s="5" t="s">
        <v>31</v>
      </c>
    </row>
    <row r="8" spans="1:7" ht="16.5" customHeight="1" x14ac:dyDescent="0.25">
      <c r="A8" s="44">
        <v>1</v>
      </c>
      <c r="B8" s="56" t="s">
        <v>4</v>
      </c>
      <c r="C8" s="151">
        <v>10865</v>
      </c>
      <c r="D8" s="151">
        <v>8040.5</v>
      </c>
      <c r="E8" s="91">
        <f>D8/C8*100</f>
        <v>74.003681546249425</v>
      </c>
      <c r="G8" s="38"/>
    </row>
    <row r="9" spans="1:7" ht="15.75" x14ac:dyDescent="0.25">
      <c r="A9" s="39">
        <v>2</v>
      </c>
      <c r="B9" s="42" t="s">
        <v>5</v>
      </c>
      <c r="C9" s="151">
        <v>12238</v>
      </c>
      <c r="D9" s="151">
        <v>9062</v>
      </c>
      <c r="E9" s="92">
        <f t="shared" ref="E9:E26" si="0">D9/C9*100</f>
        <v>74.04804706651413</v>
      </c>
      <c r="G9" s="38"/>
    </row>
    <row r="10" spans="1:7" ht="15.75" x14ac:dyDescent="0.25">
      <c r="A10" s="39">
        <v>3</v>
      </c>
      <c r="B10" s="42" t="s">
        <v>29</v>
      </c>
      <c r="C10" s="151">
        <v>19762</v>
      </c>
      <c r="D10" s="151">
        <v>14631</v>
      </c>
      <c r="E10" s="92">
        <f t="shared" si="0"/>
        <v>74.036028742030155</v>
      </c>
      <c r="G10" s="38"/>
    </row>
    <row r="11" spans="1:7" ht="15.75" x14ac:dyDescent="0.25">
      <c r="A11" s="39">
        <v>4</v>
      </c>
      <c r="B11" s="42" t="s">
        <v>6</v>
      </c>
      <c r="C11" s="151">
        <v>12464</v>
      </c>
      <c r="D11" s="151">
        <v>9230.5</v>
      </c>
      <c r="E11" s="92">
        <f t="shared" si="0"/>
        <v>74.057284980744541</v>
      </c>
      <c r="G11" s="38"/>
    </row>
    <row r="12" spans="1:7" ht="15.75" x14ac:dyDescent="0.25">
      <c r="A12" s="39">
        <v>5</v>
      </c>
      <c r="B12" s="42" t="s">
        <v>7</v>
      </c>
      <c r="C12" s="151">
        <v>37145</v>
      </c>
      <c r="D12" s="151">
        <v>27496.5</v>
      </c>
      <c r="E12" s="92">
        <f t="shared" si="0"/>
        <v>74.024767801857578</v>
      </c>
      <c r="G12" s="38"/>
    </row>
    <row r="13" spans="1:7" ht="15.75" x14ac:dyDescent="0.25">
      <c r="A13" s="39">
        <v>6</v>
      </c>
      <c r="B13" s="42" t="s">
        <v>8</v>
      </c>
      <c r="C13" s="151">
        <v>6251</v>
      </c>
      <c r="D13" s="151">
        <v>4628.5</v>
      </c>
      <c r="E13" s="92">
        <f t="shared" si="0"/>
        <v>74.04415293553032</v>
      </c>
      <c r="G13" s="38"/>
    </row>
    <row r="14" spans="1:7" ht="15.75" x14ac:dyDescent="0.25">
      <c r="A14" s="39">
        <v>7</v>
      </c>
      <c r="B14" s="42" t="s">
        <v>9</v>
      </c>
      <c r="C14" s="151">
        <v>7496</v>
      </c>
      <c r="D14" s="151">
        <v>5552.5</v>
      </c>
      <c r="E14" s="92">
        <f t="shared" si="0"/>
        <v>74.07283884738527</v>
      </c>
      <c r="G14" s="38"/>
    </row>
    <row r="15" spans="1:7" ht="15.75" x14ac:dyDescent="0.25">
      <c r="A15" s="39">
        <v>8</v>
      </c>
      <c r="B15" s="42" t="s">
        <v>10</v>
      </c>
      <c r="C15" s="151">
        <v>10817</v>
      </c>
      <c r="D15" s="151">
        <v>8004.5</v>
      </c>
      <c r="E15" s="92">
        <f t="shared" si="0"/>
        <v>73.999260423407591</v>
      </c>
      <c r="G15" s="38"/>
    </row>
    <row r="16" spans="1:7" ht="15.75" x14ac:dyDescent="0.25">
      <c r="A16" s="39">
        <v>9</v>
      </c>
      <c r="B16" s="42" t="s">
        <v>11</v>
      </c>
      <c r="C16" s="151">
        <v>8406</v>
      </c>
      <c r="D16" s="151">
        <v>6227.5</v>
      </c>
      <c r="E16" s="92">
        <f t="shared" si="0"/>
        <v>74.083987627884838</v>
      </c>
      <c r="G16" s="38"/>
    </row>
    <row r="17" spans="1:7" ht="15.75" x14ac:dyDescent="0.25">
      <c r="A17" s="39">
        <v>10</v>
      </c>
      <c r="B17" s="42" t="s">
        <v>12</v>
      </c>
      <c r="C17" s="151">
        <v>15692</v>
      </c>
      <c r="D17" s="151">
        <v>11620</v>
      </c>
      <c r="E17" s="92">
        <f t="shared" si="0"/>
        <v>74.050471577874077</v>
      </c>
      <c r="G17" s="38"/>
    </row>
    <row r="18" spans="1:7" ht="15.75" x14ac:dyDescent="0.25">
      <c r="A18" s="39">
        <v>11</v>
      </c>
      <c r="B18" s="42" t="s">
        <v>13</v>
      </c>
      <c r="C18" s="151">
        <v>9176</v>
      </c>
      <c r="D18" s="151">
        <v>6796.5</v>
      </c>
      <c r="E18" s="92">
        <f t="shared" si="0"/>
        <v>74.068221447253705</v>
      </c>
      <c r="G18" s="38"/>
    </row>
    <row r="19" spans="1:7" ht="15.75" x14ac:dyDescent="0.25">
      <c r="A19" s="39">
        <v>12</v>
      </c>
      <c r="B19" s="42" t="s">
        <v>14</v>
      </c>
      <c r="C19" s="151">
        <v>1999</v>
      </c>
      <c r="D19" s="151">
        <v>1483.5</v>
      </c>
      <c r="E19" s="92">
        <f t="shared" si="0"/>
        <v>74.212106053026517</v>
      </c>
      <c r="G19" s="38"/>
    </row>
    <row r="20" spans="1:7" ht="15.75" x14ac:dyDescent="0.25">
      <c r="A20" s="39">
        <v>13</v>
      </c>
      <c r="B20" s="42" t="s">
        <v>15</v>
      </c>
      <c r="C20" s="151">
        <v>6882</v>
      </c>
      <c r="D20" s="151">
        <v>5099</v>
      </c>
      <c r="E20" s="92">
        <f t="shared" si="0"/>
        <v>74.091833769253128</v>
      </c>
      <c r="G20" s="38"/>
    </row>
    <row r="21" spans="1:7" ht="15.75" x14ac:dyDescent="0.25">
      <c r="A21" s="39">
        <v>14</v>
      </c>
      <c r="B21" s="42" t="s">
        <v>16</v>
      </c>
      <c r="C21" s="151">
        <v>20736</v>
      </c>
      <c r="D21" s="151">
        <v>15352</v>
      </c>
      <c r="E21" s="92">
        <f t="shared" si="0"/>
        <v>74.035493827160494</v>
      </c>
      <c r="G21" s="38"/>
    </row>
    <row r="22" spans="1:7" ht="15.75" x14ac:dyDescent="0.25">
      <c r="A22" s="39">
        <v>15</v>
      </c>
      <c r="B22" s="42" t="s">
        <v>17</v>
      </c>
      <c r="C22" s="151">
        <v>6218</v>
      </c>
      <c r="D22" s="151">
        <v>4602</v>
      </c>
      <c r="E22" s="92">
        <f t="shared" si="0"/>
        <v>74.01093599228048</v>
      </c>
      <c r="G22" s="38"/>
    </row>
    <row r="23" spans="1:7" ht="15.75" x14ac:dyDescent="0.25">
      <c r="A23" s="39">
        <v>16</v>
      </c>
      <c r="B23" s="42" t="s">
        <v>18</v>
      </c>
      <c r="C23" s="151">
        <v>7901</v>
      </c>
      <c r="D23" s="151">
        <v>5846</v>
      </c>
      <c r="E23" s="92">
        <f t="shared" si="0"/>
        <v>73.990634096949748</v>
      </c>
      <c r="G23" s="38"/>
    </row>
    <row r="24" spans="1:7" ht="15.75" x14ac:dyDescent="0.25">
      <c r="A24" s="39">
        <v>17</v>
      </c>
      <c r="B24" s="42" t="s">
        <v>19</v>
      </c>
      <c r="C24" s="151">
        <v>8785</v>
      </c>
      <c r="D24" s="151">
        <v>6003.5</v>
      </c>
      <c r="E24" s="92">
        <f t="shared" si="0"/>
        <v>68.338076266363117</v>
      </c>
      <c r="G24" s="38"/>
    </row>
    <row r="25" spans="1:7" ht="15.75" x14ac:dyDescent="0.2">
      <c r="A25" s="39"/>
      <c r="B25" s="42"/>
      <c r="C25" s="43"/>
      <c r="D25" s="92"/>
      <c r="E25" s="92"/>
    </row>
    <row r="26" spans="1:7" ht="19.5" customHeight="1" x14ac:dyDescent="0.25">
      <c r="A26" s="80"/>
      <c r="B26" s="167" t="s">
        <v>21</v>
      </c>
      <c r="C26" s="84">
        <f>SUM(C8:C24)</f>
        <v>202833</v>
      </c>
      <c r="D26" s="93">
        <f>SUM(D8:D24)</f>
        <v>149676</v>
      </c>
      <c r="E26" s="93">
        <f t="shared" si="0"/>
        <v>73.792726035704248</v>
      </c>
    </row>
    <row r="27" spans="1:7" ht="15.75" x14ac:dyDescent="0.25">
      <c r="A27" s="2"/>
      <c r="B27" s="2"/>
      <c r="C27" s="24"/>
      <c r="D27" s="24"/>
      <c r="E27"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rgb="FF00B0F0"/>
  </sheetPr>
  <dimension ref="A1:G26"/>
  <sheetViews>
    <sheetView view="pageBreakPreview" zoomScale="78" zoomScaleNormal="100" zoomScaleSheetLayoutView="78" workbookViewId="0">
      <selection activeCell="J21" sqref="J21"/>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132" customHeight="1" x14ac:dyDescent="0.2">
      <c r="A4" s="191" t="s">
        <v>82</v>
      </c>
      <c r="B4" s="191"/>
      <c r="C4" s="191"/>
      <c r="D4" s="191"/>
      <c r="E4" s="191"/>
    </row>
    <row r="5" spans="1:7" ht="12.75" customHeight="1" x14ac:dyDescent="0.25">
      <c r="A5" s="21"/>
      <c r="B5" s="20"/>
      <c r="C5" s="19"/>
    </row>
    <row r="6" spans="1:7" ht="15.75" x14ac:dyDescent="0.25">
      <c r="A6" s="20"/>
      <c r="B6" s="20"/>
      <c r="C6" s="189" t="s">
        <v>0</v>
      </c>
      <c r="D6" s="189"/>
      <c r="E6" s="189"/>
    </row>
    <row r="7" spans="1:7" ht="31.5" customHeight="1" x14ac:dyDescent="0.2">
      <c r="A7" s="5" t="s">
        <v>1</v>
      </c>
      <c r="B7" s="5" t="s">
        <v>2</v>
      </c>
      <c r="C7" s="18" t="s">
        <v>22</v>
      </c>
      <c r="D7" s="128" t="s">
        <v>28</v>
      </c>
      <c r="E7" s="5" t="s">
        <v>31</v>
      </c>
    </row>
    <row r="8" spans="1:7" ht="16.5" customHeight="1" x14ac:dyDescent="0.25">
      <c r="A8" s="44">
        <v>1</v>
      </c>
      <c r="B8" s="56" t="s">
        <v>4</v>
      </c>
      <c r="C8" s="151">
        <v>143</v>
      </c>
      <c r="D8" s="151">
        <v>39.496000000000002</v>
      </c>
      <c r="E8" s="91">
        <f>D8/C8*100</f>
        <v>27.619580419580419</v>
      </c>
      <c r="G8" s="38"/>
    </row>
    <row r="9" spans="1:7" ht="15.75" x14ac:dyDescent="0.25">
      <c r="A9" s="39">
        <v>2</v>
      </c>
      <c r="B9" s="42" t="s">
        <v>5</v>
      </c>
      <c r="C9" s="151">
        <v>18</v>
      </c>
      <c r="D9" s="151">
        <v>4.87</v>
      </c>
      <c r="E9" s="92">
        <f t="shared" ref="E9:E25" si="0">D9/C9*100</f>
        <v>27.055555555555554</v>
      </c>
      <c r="G9" s="38"/>
    </row>
    <row r="10" spans="1:7" ht="15.75" x14ac:dyDescent="0.25">
      <c r="A10" s="39">
        <v>3</v>
      </c>
      <c r="B10" s="42" t="s">
        <v>29</v>
      </c>
      <c r="C10" s="151">
        <v>237</v>
      </c>
      <c r="D10" s="151">
        <v>67.242000000000004</v>
      </c>
      <c r="E10" s="92">
        <f t="shared" si="0"/>
        <v>28.372151898734177</v>
      </c>
      <c r="G10" s="38"/>
    </row>
    <row r="11" spans="1:7" ht="15.75" x14ac:dyDescent="0.25">
      <c r="A11" s="39">
        <v>4</v>
      </c>
      <c r="B11" s="42" t="s">
        <v>6</v>
      </c>
      <c r="C11" s="151">
        <v>46</v>
      </c>
      <c r="D11" s="151">
        <v>17.917999999999999</v>
      </c>
      <c r="E11" s="92">
        <f t="shared" si="0"/>
        <v>38.952173913043474</v>
      </c>
      <c r="G11" s="38"/>
    </row>
    <row r="12" spans="1:7" ht="15.75" x14ac:dyDescent="0.25">
      <c r="A12" s="39">
        <v>5</v>
      </c>
      <c r="B12" s="42" t="s">
        <v>7</v>
      </c>
      <c r="C12" s="151">
        <v>38</v>
      </c>
      <c r="D12" s="151">
        <v>3.1619999999999999</v>
      </c>
      <c r="E12" s="92">
        <f t="shared" si="0"/>
        <v>8.3210526315789473</v>
      </c>
      <c r="G12" s="38"/>
    </row>
    <row r="13" spans="1:7" ht="15.75" x14ac:dyDescent="0.25">
      <c r="A13" s="39">
        <v>6</v>
      </c>
      <c r="B13" s="42" t="s">
        <v>9</v>
      </c>
      <c r="C13" s="151">
        <v>24</v>
      </c>
      <c r="D13" s="151">
        <v>5.8559999999999999</v>
      </c>
      <c r="E13" s="92">
        <f t="shared" si="0"/>
        <v>24.4</v>
      </c>
      <c r="G13" s="38"/>
    </row>
    <row r="14" spans="1:7" ht="15.75" x14ac:dyDescent="0.25">
      <c r="A14" s="39">
        <v>7</v>
      </c>
      <c r="B14" s="42" t="s">
        <v>10</v>
      </c>
      <c r="C14" s="151">
        <v>24</v>
      </c>
      <c r="D14" s="151">
        <v>10.247999999999999</v>
      </c>
      <c r="E14" s="92">
        <f t="shared" si="0"/>
        <v>42.699999999999996</v>
      </c>
      <c r="G14" s="38"/>
    </row>
    <row r="15" spans="1:7" ht="15.75" x14ac:dyDescent="0.25">
      <c r="A15" s="39">
        <v>8</v>
      </c>
      <c r="B15" s="42" t="s">
        <v>11</v>
      </c>
      <c r="C15" s="151">
        <v>18</v>
      </c>
      <c r="D15" s="151">
        <v>11.672000000000001</v>
      </c>
      <c r="E15" s="92">
        <f t="shared" si="0"/>
        <v>64.844444444444449</v>
      </c>
      <c r="G15" s="38"/>
    </row>
    <row r="16" spans="1:7" ht="15.75" x14ac:dyDescent="0.25">
      <c r="A16" s="39">
        <v>9</v>
      </c>
      <c r="B16" s="42" t="s">
        <v>13</v>
      </c>
      <c r="C16" s="151">
        <v>3</v>
      </c>
      <c r="D16" s="151">
        <v>1.21</v>
      </c>
      <c r="E16" s="92">
        <f t="shared" si="0"/>
        <v>40.333333333333329</v>
      </c>
      <c r="G16" s="38"/>
    </row>
    <row r="17" spans="1:7" ht="15.75" x14ac:dyDescent="0.25">
      <c r="A17" s="39">
        <v>10</v>
      </c>
      <c r="B17" s="42" t="s">
        <v>14</v>
      </c>
      <c r="C17" s="151">
        <v>35</v>
      </c>
      <c r="D17" s="151">
        <v>0.25</v>
      </c>
      <c r="E17" s="92">
        <f t="shared" si="0"/>
        <v>0.7142857142857143</v>
      </c>
      <c r="G17" s="38"/>
    </row>
    <row r="18" spans="1:7" ht="15.75" x14ac:dyDescent="0.25">
      <c r="A18" s="39">
        <v>11</v>
      </c>
      <c r="B18" s="42" t="s">
        <v>15</v>
      </c>
      <c r="C18" s="151">
        <v>16</v>
      </c>
      <c r="D18" s="151">
        <v>2.3319999999999999</v>
      </c>
      <c r="E18" s="92">
        <f t="shared" si="0"/>
        <v>14.574999999999999</v>
      </c>
      <c r="G18" s="38"/>
    </row>
    <row r="19" spans="1:7" ht="15.75" x14ac:dyDescent="0.25">
      <c r="A19" s="39">
        <v>12</v>
      </c>
      <c r="B19" s="42" t="s">
        <v>16</v>
      </c>
      <c r="C19" s="151">
        <v>81</v>
      </c>
      <c r="D19" s="151">
        <v>22.138000000000002</v>
      </c>
      <c r="E19" s="92">
        <f t="shared" si="0"/>
        <v>27.330864197530868</v>
      </c>
      <c r="G19" s="38"/>
    </row>
    <row r="20" spans="1:7" ht="15.75" x14ac:dyDescent="0.25">
      <c r="A20" s="39">
        <v>13</v>
      </c>
      <c r="B20" s="42" t="s">
        <v>18</v>
      </c>
      <c r="C20" s="151">
        <v>54</v>
      </c>
      <c r="D20" s="151">
        <v>27.611999999999998</v>
      </c>
      <c r="E20" s="92">
        <f t="shared" si="0"/>
        <v>51.133333333333333</v>
      </c>
      <c r="G20" s="38"/>
    </row>
    <row r="21" spans="1:7" ht="15.75" x14ac:dyDescent="0.25">
      <c r="A21" s="39">
        <v>14</v>
      </c>
      <c r="B21" s="42" t="s">
        <v>19</v>
      </c>
      <c r="C21" s="151">
        <v>26</v>
      </c>
      <c r="D21" s="151">
        <v>0.23400000000000001</v>
      </c>
      <c r="E21" s="92">
        <f t="shared" si="0"/>
        <v>0.90000000000000013</v>
      </c>
      <c r="G21" s="38"/>
    </row>
    <row r="22" spans="1:7" ht="15.75" x14ac:dyDescent="0.25">
      <c r="A22" s="39">
        <v>15</v>
      </c>
      <c r="B22" s="42" t="s">
        <v>20</v>
      </c>
      <c r="C22" s="151">
        <v>36</v>
      </c>
      <c r="D22" s="151">
        <v>6.1</v>
      </c>
      <c r="E22" s="92">
        <f t="shared" si="0"/>
        <v>16.944444444444443</v>
      </c>
      <c r="G22" s="38"/>
    </row>
    <row r="23" spans="1:7" ht="15.75" x14ac:dyDescent="0.25">
      <c r="A23" s="39">
        <v>16</v>
      </c>
      <c r="B23" s="42" t="s">
        <v>30</v>
      </c>
      <c r="C23" s="151">
        <v>505</v>
      </c>
      <c r="D23" s="151">
        <v>245.91200000000001</v>
      </c>
      <c r="E23" s="92">
        <f t="shared" si="0"/>
        <v>48.695445544554453</v>
      </c>
      <c r="G23" s="38"/>
    </row>
    <row r="24" spans="1:7" ht="15.75" x14ac:dyDescent="0.2">
      <c r="A24" s="39"/>
      <c r="B24" s="42"/>
      <c r="C24" s="43"/>
      <c r="D24" s="92"/>
      <c r="E24" s="92"/>
    </row>
    <row r="25" spans="1:7" ht="19.5" customHeight="1" x14ac:dyDescent="0.25">
      <c r="A25" s="80"/>
      <c r="B25" s="167" t="s">
        <v>21</v>
      </c>
      <c r="C25" s="84">
        <f>SUM(C8:C23)</f>
        <v>1304</v>
      </c>
      <c r="D25" s="93">
        <f>SUM(D8:D23)</f>
        <v>466.25200000000001</v>
      </c>
      <c r="E25" s="93">
        <f t="shared" si="0"/>
        <v>35.755521472392637</v>
      </c>
    </row>
    <row r="26" spans="1:7" ht="15.75" x14ac:dyDescent="0.25">
      <c r="A26" s="2"/>
      <c r="B26" s="2"/>
      <c r="C26" s="24"/>
      <c r="D26" s="24"/>
      <c r="E26"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rgb="FF00B0F0"/>
  </sheetPr>
  <dimension ref="A3:G20"/>
  <sheetViews>
    <sheetView view="pageBreakPreview" zoomScale="95" zoomScaleNormal="100" zoomScaleSheetLayoutView="95" workbookViewId="0">
      <selection activeCell="J21" sqref="J21"/>
    </sheetView>
  </sheetViews>
  <sheetFormatPr defaultRowHeight="15.75" x14ac:dyDescent="0.25"/>
  <cols>
    <col min="1" max="1" width="5" style="2" customWidth="1"/>
    <col min="2" max="2" width="31" style="2" customWidth="1"/>
    <col min="3" max="3" width="16.5703125" style="2" customWidth="1"/>
    <col min="4" max="4" width="16" style="2" customWidth="1"/>
    <col min="5" max="5" width="18.5703125" style="2" customWidth="1"/>
    <col min="6" max="6" width="9.140625" style="2"/>
  </cols>
  <sheetData>
    <row r="3" spans="1:7" ht="19.5" customHeight="1" x14ac:dyDescent="0.25">
      <c r="A3" s="195" t="s">
        <v>25</v>
      </c>
      <c r="B3" s="195"/>
      <c r="C3" s="195"/>
      <c r="D3" s="195"/>
      <c r="E3" s="195"/>
    </row>
    <row r="4" spans="1:7" ht="129.75" customHeight="1" x14ac:dyDescent="0.25">
      <c r="A4" s="191" t="s">
        <v>83</v>
      </c>
      <c r="B4" s="191"/>
      <c r="C4" s="191"/>
      <c r="D4" s="191"/>
      <c r="E4" s="191"/>
    </row>
    <row r="5" spans="1:7" ht="12.75" customHeight="1" x14ac:dyDescent="0.25">
      <c r="A5" s="27"/>
      <c r="B5" s="20"/>
      <c r="C5" s="28"/>
    </row>
    <row r="6" spans="1:7" x14ac:dyDescent="0.25">
      <c r="A6" s="20"/>
      <c r="B6" s="20"/>
      <c r="C6" s="189" t="s">
        <v>0</v>
      </c>
      <c r="D6" s="189"/>
      <c r="E6" s="189"/>
    </row>
    <row r="7" spans="1:7" ht="30.75" customHeight="1" x14ac:dyDescent="0.25">
      <c r="A7" s="5" t="s">
        <v>1</v>
      </c>
      <c r="B7" s="5" t="s">
        <v>2</v>
      </c>
      <c r="C7" s="18" t="s">
        <v>22</v>
      </c>
      <c r="D7" s="128" t="s">
        <v>26</v>
      </c>
      <c r="E7" s="5" t="s">
        <v>31</v>
      </c>
    </row>
    <row r="8" spans="1:7" ht="18.75" customHeight="1" x14ac:dyDescent="0.25">
      <c r="A8" s="140">
        <v>1</v>
      </c>
      <c r="B8" s="129" t="s">
        <v>4</v>
      </c>
      <c r="C8" s="57">
        <v>28</v>
      </c>
      <c r="D8" s="57">
        <v>20.9</v>
      </c>
      <c r="E8" s="57">
        <f>D8/C8*100</f>
        <v>74.642857142857139</v>
      </c>
      <c r="G8" s="38"/>
    </row>
    <row r="9" spans="1:7" x14ac:dyDescent="0.25">
      <c r="A9" s="81">
        <v>2</v>
      </c>
      <c r="B9" s="40" t="s">
        <v>5</v>
      </c>
      <c r="C9" s="41">
        <v>14</v>
      </c>
      <c r="D9" s="41">
        <v>10.5</v>
      </c>
      <c r="E9" s="41">
        <f t="shared" ref="E9:E18" si="0">D9/C9*100</f>
        <v>75</v>
      </c>
      <c r="G9" s="38"/>
    </row>
    <row r="10" spans="1:7" x14ac:dyDescent="0.25">
      <c r="A10" s="81">
        <v>3</v>
      </c>
      <c r="B10" s="40" t="s">
        <v>36</v>
      </c>
      <c r="C10" s="41">
        <v>33</v>
      </c>
      <c r="D10" s="41">
        <v>20.774999999999999</v>
      </c>
      <c r="E10" s="41">
        <f t="shared" si="0"/>
        <v>62.954545454545453</v>
      </c>
      <c r="G10" s="38"/>
    </row>
    <row r="11" spans="1:7" x14ac:dyDescent="0.25">
      <c r="A11" s="132">
        <v>4</v>
      </c>
      <c r="B11" s="40" t="s">
        <v>7</v>
      </c>
      <c r="C11" s="41">
        <v>79</v>
      </c>
      <c r="D11" s="41">
        <v>64.87782</v>
      </c>
      <c r="E11" s="41">
        <f t="shared" si="0"/>
        <v>82.12382278481013</v>
      </c>
      <c r="G11" s="38"/>
    </row>
    <row r="12" spans="1:7" x14ac:dyDescent="0.25">
      <c r="A12" s="81">
        <v>5</v>
      </c>
      <c r="B12" s="40" t="s">
        <v>8</v>
      </c>
      <c r="C12" s="41">
        <v>13</v>
      </c>
      <c r="D12" s="41">
        <v>9.657</v>
      </c>
      <c r="E12" s="41">
        <f t="shared" si="0"/>
        <v>74.284615384615378</v>
      </c>
      <c r="G12" s="38"/>
    </row>
    <row r="13" spans="1:7" x14ac:dyDescent="0.25">
      <c r="A13" s="81">
        <v>6</v>
      </c>
      <c r="B13" s="40" t="s">
        <v>10</v>
      </c>
      <c r="C13" s="41">
        <v>41</v>
      </c>
      <c r="D13" s="41">
        <v>30.4</v>
      </c>
      <c r="E13" s="41">
        <f t="shared" si="0"/>
        <v>74.146341463414629</v>
      </c>
      <c r="G13" s="38"/>
    </row>
    <row r="14" spans="1:7" x14ac:dyDescent="0.25">
      <c r="A14" s="132">
        <v>7</v>
      </c>
      <c r="B14" s="40" t="s">
        <v>12</v>
      </c>
      <c r="C14" s="41">
        <v>69</v>
      </c>
      <c r="D14" s="41">
        <v>51.8</v>
      </c>
      <c r="E14" s="41">
        <f t="shared" si="0"/>
        <v>75.072463768115938</v>
      </c>
      <c r="G14" s="38"/>
    </row>
    <row r="15" spans="1:7" x14ac:dyDescent="0.25">
      <c r="A15" s="81">
        <v>8</v>
      </c>
      <c r="B15" s="40" t="s">
        <v>15</v>
      </c>
      <c r="C15" s="41">
        <v>53</v>
      </c>
      <c r="D15" s="41">
        <v>32.799999999999997</v>
      </c>
      <c r="E15" s="41">
        <f t="shared" si="0"/>
        <v>61.886792452830186</v>
      </c>
      <c r="G15" s="38"/>
    </row>
    <row r="16" spans="1:7" ht="19.5" customHeight="1" x14ac:dyDescent="0.25">
      <c r="A16" s="81">
        <v>9</v>
      </c>
      <c r="B16" s="40" t="s">
        <v>16</v>
      </c>
      <c r="C16" s="41">
        <v>41</v>
      </c>
      <c r="D16" s="41">
        <v>30.4</v>
      </c>
      <c r="E16" s="41">
        <f t="shared" si="0"/>
        <v>74.146341463414629</v>
      </c>
      <c r="G16" s="38"/>
    </row>
    <row r="17" spans="1:7" x14ac:dyDescent="0.25">
      <c r="A17" s="81">
        <v>10</v>
      </c>
      <c r="B17" s="40" t="s">
        <v>20</v>
      </c>
      <c r="C17" s="41">
        <v>13</v>
      </c>
      <c r="D17" s="41"/>
      <c r="E17" s="41">
        <f t="shared" si="0"/>
        <v>0</v>
      </c>
      <c r="G17" s="38"/>
    </row>
    <row r="18" spans="1:7" x14ac:dyDescent="0.25">
      <c r="A18" s="81">
        <v>11</v>
      </c>
      <c r="B18" s="40" t="s">
        <v>30</v>
      </c>
      <c r="C18" s="41">
        <v>713</v>
      </c>
      <c r="D18" s="41">
        <v>512.20000000000005</v>
      </c>
      <c r="E18" s="41">
        <f t="shared" si="0"/>
        <v>71.837307152875184</v>
      </c>
      <c r="G18" s="38"/>
    </row>
    <row r="19" spans="1:7" x14ac:dyDescent="0.25">
      <c r="A19" s="81"/>
      <c r="B19" s="40"/>
      <c r="C19" s="45"/>
      <c r="D19" s="168"/>
      <c r="E19" s="41"/>
    </row>
    <row r="20" spans="1:7" x14ac:dyDescent="0.25">
      <c r="A20" s="141"/>
      <c r="B20" s="85" t="s">
        <v>21</v>
      </c>
      <c r="C20" s="86">
        <f>SUM(C8:C18)</f>
        <v>1097</v>
      </c>
      <c r="D20" s="86">
        <f>SUM(D8:D18)</f>
        <v>784.30981999999995</v>
      </c>
      <c r="E20" s="64">
        <f>D20/C20*100</f>
        <v>71.495881494986321</v>
      </c>
    </row>
  </sheetData>
  <mergeCells count="3">
    <mergeCell ref="C6:E6"/>
    <mergeCell ref="A3:E3"/>
    <mergeCell ref="A4:E4"/>
  </mergeCells>
  <phoneticPr fontId="0" type="noConversion"/>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rgb="FF00B0F0"/>
  </sheetPr>
  <dimension ref="A1:F29"/>
  <sheetViews>
    <sheetView view="pageBreakPreview" zoomScale="90" zoomScaleNormal="100" zoomScaleSheetLayoutView="90" workbookViewId="0">
      <selection activeCell="J21" sqref="J21"/>
    </sheetView>
  </sheetViews>
  <sheetFormatPr defaultRowHeight="12.75" x14ac:dyDescent="0.2"/>
  <cols>
    <col min="1" max="1" width="6.140625" customWidth="1"/>
    <col min="2" max="2" width="27.28515625" customWidth="1"/>
    <col min="3" max="4" width="16" customWidth="1"/>
    <col min="5" max="5" width="18.85546875" customWidth="1"/>
    <col min="6" max="6" width="10.140625" customWidth="1"/>
  </cols>
  <sheetData>
    <row r="1" spans="1:6" ht="15.75" x14ac:dyDescent="0.25">
      <c r="A1" s="1"/>
      <c r="C1" s="14"/>
    </row>
    <row r="2" spans="1:6" ht="15.75" x14ac:dyDescent="0.25">
      <c r="A2" s="1"/>
      <c r="C2" s="14"/>
    </row>
    <row r="3" spans="1:6" ht="19.5" customHeight="1" x14ac:dyDescent="0.3">
      <c r="A3" s="192" t="s">
        <v>25</v>
      </c>
      <c r="B3" s="192"/>
      <c r="C3" s="192"/>
      <c r="D3" s="192"/>
      <c r="E3" s="192"/>
    </row>
    <row r="4" spans="1:6" ht="67.5" customHeight="1" x14ac:dyDescent="0.2">
      <c r="A4" s="191" t="s">
        <v>84</v>
      </c>
      <c r="B4" s="191"/>
      <c r="C4" s="191"/>
      <c r="D4" s="191"/>
      <c r="E4" s="191"/>
    </row>
    <row r="5" spans="1:6" ht="12.75" customHeight="1" x14ac:dyDescent="0.25">
      <c r="A5" s="21"/>
      <c r="B5" s="20"/>
      <c r="D5" s="23"/>
      <c r="E5" s="23"/>
    </row>
    <row r="6" spans="1:6" ht="15.75" x14ac:dyDescent="0.25">
      <c r="A6" s="20"/>
      <c r="B6" s="20"/>
      <c r="C6" s="34"/>
      <c r="D6" s="189" t="s">
        <v>0</v>
      </c>
      <c r="E6" s="189"/>
    </row>
    <row r="7" spans="1:6" ht="30" customHeight="1" x14ac:dyDescent="0.2">
      <c r="A7" s="5" t="s">
        <v>1</v>
      </c>
      <c r="B7" s="5" t="s">
        <v>2</v>
      </c>
      <c r="C7" s="18" t="s">
        <v>22</v>
      </c>
      <c r="D7" s="128" t="s">
        <v>28</v>
      </c>
      <c r="E7" s="5" t="s">
        <v>31</v>
      </c>
    </row>
    <row r="8" spans="1:6" ht="16.5" customHeight="1" x14ac:dyDescent="0.25">
      <c r="A8" s="44">
        <v>1</v>
      </c>
      <c r="B8" s="56" t="s">
        <v>4</v>
      </c>
      <c r="C8" s="151">
        <v>4492</v>
      </c>
      <c r="D8" s="151">
        <v>2566.3249999999998</v>
      </c>
      <c r="E8" s="122">
        <f>D8/C8*100</f>
        <v>57.131010685663398</v>
      </c>
      <c r="F8" s="30"/>
    </row>
    <row r="9" spans="1:6" ht="15.75" x14ac:dyDescent="0.25">
      <c r="A9" s="39">
        <v>2</v>
      </c>
      <c r="B9" s="42" t="s">
        <v>5</v>
      </c>
      <c r="C9" s="151">
        <v>5688</v>
      </c>
      <c r="D9" s="151">
        <v>4534.9149500000003</v>
      </c>
      <c r="E9" s="123">
        <f t="shared" ref="E9:E26" si="0">D9/C9*100</f>
        <v>79.727759317862166</v>
      </c>
      <c r="F9" s="30"/>
    </row>
    <row r="10" spans="1:6" ht="15.75" x14ac:dyDescent="0.25">
      <c r="A10" s="39">
        <v>3</v>
      </c>
      <c r="B10" s="42" t="s">
        <v>29</v>
      </c>
      <c r="C10" s="151">
        <v>11035</v>
      </c>
      <c r="D10" s="151">
        <v>8906.3230999999996</v>
      </c>
      <c r="E10" s="123">
        <f t="shared" si="0"/>
        <v>80.709769823289534</v>
      </c>
      <c r="F10" s="30"/>
    </row>
    <row r="11" spans="1:6" ht="15.75" x14ac:dyDescent="0.25">
      <c r="A11" s="39">
        <v>4</v>
      </c>
      <c r="B11" s="42" t="s">
        <v>6</v>
      </c>
      <c r="C11" s="151">
        <v>5387</v>
      </c>
      <c r="D11" s="151">
        <v>1831.76657</v>
      </c>
      <c r="E11" s="123">
        <f t="shared" si="0"/>
        <v>34.003463337664748</v>
      </c>
      <c r="F11" s="30"/>
    </row>
    <row r="12" spans="1:6" ht="15.75" x14ac:dyDescent="0.25">
      <c r="A12" s="39">
        <v>5</v>
      </c>
      <c r="B12" s="42" t="s">
        <v>7</v>
      </c>
      <c r="C12" s="151">
        <v>18173</v>
      </c>
      <c r="D12" s="151">
        <v>13768.217789999999</v>
      </c>
      <c r="E12" s="123">
        <f t="shared" si="0"/>
        <v>75.761942387057715</v>
      </c>
      <c r="F12" s="30"/>
    </row>
    <row r="13" spans="1:6" ht="15.75" x14ac:dyDescent="0.25">
      <c r="A13" s="39">
        <v>6</v>
      </c>
      <c r="B13" s="42" t="s">
        <v>8</v>
      </c>
      <c r="C13" s="151">
        <v>4999</v>
      </c>
      <c r="D13" s="151">
        <v>2564.8649999999998</v>
      </c>
      <c r="E13" s="123">
        <f t="shared" si="0"/>
        <v>51.307561512302456</v>
      </c>
      <c r="F13" s="30"/>
    </row>
    <row r="14" spans="1:6" ht="15.75" x14ac:dyDescent="0.25">
      <c r="A14" s="39">
        <v>7</v>
      </c>
      <c r="B14" s="42" t="s">
        <v>9</v>
      </c>
      <c r="C14" s="151">
        <v>4837</v>
      </c>
      <c r="D14" s="151">
        <v>2762.06</v>
      </c>
      <c r="E14" s="123">
        <f t="shared" si="0"/>
        <v>57.102749638205495</v>
      </c>
      <c r="F14" s="30"/>
    </row>
    <row r="15" spans="1:6" ht="15.75" x14ac:dyDescent="0.25">
      <c r="A15" s="39">
        <v>8</v>
      </c>
      <c r="B15" s="42" t="s">
        <v>10</v>
      </c>
      <c r="C15" s="151">
        <v>4627</v>
      </c>
      <c r="D15" s="151">
        <v>1973.6428000000001</v>
      </c>
      <c r="E15" s="123">
        <f t="shared" si="0"/>
        <v>42.654912470283122</v>
      </c>
      <c r="F15" s="30"/>
    </row>
    <row r="16" spans="1:6" ht="15.75" x14ac:dyDescent="0.25">
      <c r="A16" s="39">
        <v>9</v>
      </c>
      <c r="B16" s="42" t="s">
        <v>11</v>
      </c>
      <c r="C16" s="151">
        <v>4340</v>
      </c>
      <c r="D16" s="151">
        <v>2108.3330000000001</v>
      </c>
      <c r="E16" s="123">
        <f t="shared" si="0"/>
        <v>48.579101382488481</v>
      </c>
      <c r="F16" s="30"/>
    </row>
    <row r="17" spans="1:6" ht="15.75" x14ac:dyDescent="0.25">
      <c r="A17" s="39">
        <v>10</v>
      </c>
      <c r="B17" s="42" t="s">
        <v>12</v>
      </c>
      <c r="C17" s="151">
        <v>5273</v>
      </c>
      <c r="D17" s="151">
        <v>3060.1538799999998</v>
      </c>
      <c r="E17" s="123">
        <f t="shared" si="0"/>
        <v>58.034399393134841</v>
      </c>
      <c r="F17" s="30"/>
    </row>
    <row r="18" spans="1:6" ht="15.75" x14ac:dyDescent="0.25">
      <c r="A18" s="39">
        <v>11</v>
      </c>
      <c r="B18" s="42" t="s">
        <v>13</v>
      </c>
      <c r="C18" s="151">
        <v>4699</v>
      </c>
      <c r="D18" s="151">
        <v>1807.6450500000001</v>
      </c>
      <c r="E18" s="123">
        <f t="shared" si="0"/>
        <v>38.46871781230049</v>
      </c>
      <c r="F18" s="30"/>
    </row>
    <row r="19" spans="1:6" ht="15.75" x14ac:dyDescent="0.25">
      <c r="A19" s="39">
        <v>12</v>
      </c>
      <c r="B19" s="42" t="s">
        <v>14</v>
      </c>
      <c r="C19" s="151">
        <v>933</v>
      </c>
      <c r="D19" s="151">
        <v>458.61200000000002</v>
      </c>
      <c r="E19" s="123">
        <f t="shared" si="0"/>
        <v>49.154555198285102</v>
      </c>
      <c r="F19" s="30"/>
    </row>
    <row r="20" spans="1:6" ht="15.75" x14ac:dyDescent="0.25">
      <c r="A20" s="39">
        <v>13</v>
      </c>
      <c r="B20" s="42" t="s">
        <v>15</v>
      </c>
      <c r="C20" s="151">
        <v>4128</v>
      </c>
      <c r="D20" s="151">
        <v>2350.4117999999999</v>
      </c>
      <c r="E20" s="123">
        <f t="shared" si="0"/>
        <v>56.938270348837207</v>
      </c>
      <c r="F20" s="30"/>
    </row>
    <row r="21" spans="1:6" ht="15.75" x14ac:dyDescent="0.25">
      <c r="A21" s="39">
        <v>14</v>
      </c>
      <c r="B21" s="42" t="s">
        <v>16</v>
      </c>
      <c r="C21" s="151">
        <v>10476</v>
      </c>
      <c r="D21" s="151">
        <v>4753.7179999999998</v>
      </c>
      <c r="E21" s="123">
        <f t="shared" si="0"/>
        <v>45.377224131347845</v>
      </c>
      <c r="F21" s="30"/>
    </row>
    <row r="22" spans="1:6" ht="15.75" x14ac:dyDescent="0.25">
      <c r="A22" s="39">
        <v>15</v>
      </c>
      <c r="B22" s="42" t="s">
        <v>17</v>
      </c>
      <c r="C22" s="151">
        <v>1752</v>
      </c>
      <c r="D22" s="151">
        <v>737.55469999999991</v>
      </c>
      <c r="E22" s="123">
        <f t="shared" si="0"/>
        <v>42.097871004566208</v>
      </c>
      <c r="F22" s="30"/>
    </row>
    <row r="23" spans="1:6" ht="15.75" x14ac:dyDescent="0.25">
      <c r="A23" s="39">
        <v>16</v>
      </c>
      <c r="B23" s="42" t="s">
        <v>18</v>
      </c>
      <c r="C23" s="151">
        <v>3551</v>
      </c>
      <c r="D23" s="151">
        <v>1402.356</v>
      </c>
      <c r="E23" s="123">
        <f t="shared" si="0"/>
        <v>39.491861447479579</v>
      </c>
      <c r="F23" s="30"/>
    </row>
    <row r="24" spans="1:6" ht="15.75" x14ac:dyDescent="0.25">
      <c r="A24" s="39">
        <v>17</v>
      </c>
      <c r="B24" s="42" t="s">
        <v>19</v>
      </c>
      <c r="C24" s="151">
        <v>3276</v>
      </c>
      <c r="D24" s="151">
        <v>1355.7042200000001</v>
      </c>
      <c r="E24" s="123">
        <f t="shared" si="0"/>
        <v>41.382912698412696</v>
      </c>
      <c r="F24" s="30"/>
    </row>
    <row r="25" spans="1:6" ht="15.75" x14ac:dyDescent="0.25">
      <c r="A25" s="39">
        <v>18</v>
      </c>
      <c r="B25" s="42" t="s">
        <v>20</v>
      </c>
      <c r="C25" s="151">
        <v>7848</v>
      </c>
      <c r="D25" s="151">
        <v>4750.7150000000001</v>
      </c>
      <c r="E25" s="123">
        <f t="shared" si="0"/>
        <v>60.53408511722732</v>
      </c>
      <c r="F25" s="30"/>
    </row>
    <row r="26" spans="1:6" ht="15.75" x14ac:dyDescent="0.25">
      <c r="A26" s="39">
        <v>19</v>
      </c>
      <c r="B26" s="42" t="s">
        <v>30</v>
      </c>
      <c r="C26" s="151">
        <v>44588</v>
      </c>
      <c r="D26" s="151">
        <v>22522.75216</v>
      </c>
      <c r="E26" s="123">
        <f t="shared" si="0"/>
        <v>50.513035256122727</v>
      </c>
      <c r="F26" s="30"/>
    </row>
    <row r="27" spans="1:6" ht="15.75" x14ac:dyDescent="0.2">
      <c r="A27" s="39"/>
      <c r="B27" s="42"/>
      <c r="C27" s="59"/>
      <c r="D27" s="62"/>
      <c r="E27" s="124"/>
      <c r="F27" s="30"/>
    </row>
    <row r="28" spans="1:6" ht="19.5" customHeight="1" x14ac:dyDescent="0.25">
      <c r="A28" s="118"/>
      <c r="B28" s="159" t="s">
        <v>21</v>
      </c>
      <c r="C28" s="125">
        <f>SUM(C8:C26)</f>
        <v>150102</v>
      </c>
      <c r="D28" s="75">
        <f>SUM(D8:D26)</f>
        <v>84216.071020000003</v>
      </c>
      <c r="E28" s="75">
        <f>D28/C28*100</f>
        <v>56.105895337836941</v>
      </c>
      <c r="F28" s="30"/>
    </row>
    <row r="29" spans="1:6" ht="15.75" x14ac:dyDescent="0.25">
      <c r="A29" s="2"/>
      <c r="B29" s="2"/>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rgb="FF00B0F0"/>
  </sheetPr>
  <dimension ref="A1:E29"/>
  <sheetViews>
    <sheetView view="pageBreakPreview" zoomScaleNormal="100" zoomScaleSheetLayoutView="100" workbookViewId="0">
      <selection activeCell="J16" sqref="J16:J17"/>
    </sheetView>
  </sheetViews>
  <sheetFormatPr defaultRowHeight="12.75" x14ac:dyDescent="0.2"/>
  <cols>
    <col min="1" max="1" width="4.85546875" customWidth="1"/>
    <col min="2" max="2" width="25" customWidth="1"/>
    <col min="3" max="4" width="16.140625" customWidth="1"/>
    <col min="5" max="5" width="18" customWidth="1"/>
  </cols>
  <sheetData>
    <row r="1" spans="1:5" ht="15.75" x14ac:dyDescent="0.25">
      <c r="A1" s="1"/>
      <c r="C1" s="14"/>
    </row>
    <row r="2" spans="1:5" ht="15.75" x14ac:dyDescent="0.25">
      <c r="A2" s="1"/>
      <c r="C2" s="14"/>
    </row>
    <row r="3" spans="1:5" ht="19.5" customHeight="1" x14ac:dyDescent="0.2">
      <c r="A3" s="195" t="s">
        <v>27</v>
      </c>
      <c r="B3" s="195"/>
      <c r="C3" s="195"/>
      <c r="D3" s="195"/>
      <c r="E3" s="195"/>
    </row>
    <row r="4" spans="1:5" ht="53.25" customHeight="1" x14ac:dyDescent="0.2">
      <c r="A4" s="191" t="s">
        <v>85</v>
      </c>
      <c r="B4" s="191"/>
      <c r="C4" s="191"/>
      <c r="D4" s="191"/>
      <c r="E4" s="191"/>
    </row>
    <row r="5" spans="1:5" ht="12.75" customHeight="1" x14ac:dyDescent="0.25">
      <c r="A5" s="21"/>
      <c r="B5" s="20"/>
      <c r="C5" s="19"/>
    </row>
    <row r="6" spans="1:5" ht="15.75" x14ac:dyDescent="0.25">
      <c r="A6" s="20"/>
      <c r="B6" s="20"/>
      <c r="D6" s="189" t="s">
        <v>0</v>
      </c>
      <c r="E6" s="189"/>
    </row>
    <row r="7" spans="1:5" ht="31.5" customHeight="1" x14ac:dyDescent="0.2">
      <c r="A7" s="5" t="s">
        <v>1</v>
      </c>
      <c r="B7" s="5" t="s">
        <v>2</v>
      </c>
      <c r="C7" s="18" t="s">
        <v>22</v>
      </c>
      <c r="D7" s="128" t="s">
        <v>28</v>
      </c>
      <c r="E7" s="5" t="s">
        <v>31</v>
      </c>
    </row>
    <row r="8" spans="1:5" ht="16.5" customHeight="1" x14ac:dyDescent="0.25">
      <c r="A8" s="44">
        <v>1</v>
      </c>
      <c r="B8" s="56" t="s">
        <v>4</v>
      </c>
      <c r="C8" s="151">
        <v>705</v>
      </c>
      <c r="D8" s="151">
        <v>507.72899999999998</v>
      </c>
      <c r="E8" s="113">
        <f>D8/C8*100</f>
        <v>72.018297872340426</v>
      </c>
    </row>
    <row r="9" spans="1:5" ht="15.75" x14ac:dyDescent="0.25">
      <c r="A9" s="39">
        <v>2</v>
      </c>
      <c r="B9" s="42" t="s">
        <v>5</v>
      </c>
      <c r="C9" s="151">
        <v>689</v>
      </c>
      <c r="D9" s="151">
        <v>510.13900000000001</v>
      </c>
      <c r="E9" s="95">
        <f t="shared" ref="E9:E28" si="0">D9/C9*100</f>
        <v>74.040493468795347</v>
      </c>
    </row>
    <row r="10" spans="1:5" ht="15.75" x14ac:dyDescent="0.25">
      <c r="A10" s="39">
        <v>3</v>
      </c>
      <c r="B10" s="42" t="s">
        <v>29</v>
      </c>
      <c r="C10" s="151">
        <v>934</v>
      </c>
      <c r="D10" s="151">
        <v>507.72899999999998</v>
      </c>
      <c r="E10" s="95">
        <f t="shared" si="0"/>
        <v>54.36070663811563</v>
      </c>
    </row>
    <row r="11" spans="1:5" ht="15.75" x14ac:dyDescent="0.25">
      <c r="A11" s="39">
        <v>4</v>
      </c>
      <c r="B11" s="42" t="s">
        <v>6</v>
      </c>
      <c r="C11" s="151">
        <v>930.3</v>
      </c>
      <c r="D11" s="151">
        <v>598.83900000000006</v>
      </c>
      <c r="E11" s="95">
        <f t="shared" si="0"/>
        <v>64.37052563689133</v>
      </c>
    </row>
    <row r="12" spans="1:5" ht="15.75" x14ac:dyDescent="0.25">
      <c r="A12" s="39">
        <v>5</v>
      </c>
      <c r="B12" s="42" t="s">
        <v>7</v>
      </c>
      <c r="C12" s="151">
        <v>829</v>
      </c>
      <c r="D12" s="151">
        <v>510.13900000000001</v>
      </c>
      <c r="E12" s="95">
        <f t="shared" si="0"/>
        <v>61.536670687575388</v>
      </c>
    </row>
    <row r="13" spans="1:5" ht="15.75" x14ac:dyDescent="0.25">
      <c r="A13" s="39">
        <v>6</v>
      </c>
      <c r="B13" s="42" t="s">
        <v>8</v>
      </c>
      <c r="C13" s="151">
        <v>1120</v>
      </c>
      <c r="D13" s="151">
        <v>751.28</v>
      </c>
      <c r="E13" s="95">
        <f t="shared" si="0"/>
        <v>67.078571428571422</v>
      </c>
    </row>
    <row r="14" spans="1:5" ht="15.75" x14ac:dyDescent="0.25">
      <c r="A14" s="39">
        <v>7</v>
      </c>
      <c r="B14" s="42" t="s">
        <v>9</v>
      </c>
      <c r="C14" s="151">
        <v>610</v>
      </c>
      <c r="D14" s="151">
        <v>460.613</v>
      </c>
      <c r="E14" s="95">
        <f t="shared" si="0"/>
        <v>75.510327868852457</v>
      </c>
    </row>
    <row r="15" spans="1:5" ht="15.75" x14ac:dyDescent="0.25">
      <c r="A15" s="39">
        <v>8</v>
      </c>
      <c r="B15" s="42" t="s">
        <v>10</v>
      </c>
      <c r="C15" s="151">
        <v>763</v>
      </c>
      <c r="D15" s="151">
        <v>507.72899999999998</v>
      </c>
      <c r="E15" s="95">
        <f t="shared" si="0"/>
        <v>66.543774574049792</v>
      </c>
    </row>
    <row r="16" spans="1:5" ht="15.75" x14ac:dyDescent="0.25">
      <c r="A16" s="39">
        <v>9</v>
      </c>
      <c r="B16" s="42" t="s">
        <v>11</v>
      </c>
      <c r="C16" s="151">
        <v>849</v>
      </c>
      <c r="D16" s="151">
        <v>483.01299999999998</v>
      </c>
      <c r="E16" s="95">
        <f t="shared" si="0"/>
        <v>56.891990577149585</v>
      </c>
    </row>
    <row r="17" spans="1:5" ht="15.75" x14ac:dyDescent="0.25">
      <c r="A17" s="39">
        <v>10</v>
      </c>
      <c r="B17" s="42" t="s">
        <v>12</v>
      </c>
      <c r="C17" s="151">
        <v>731</v>
      </c>
      <c r="D17" s="151">
        <v>599.67899999999997</v>
      </c>
      <c r="E17" s="95">
        <f t="shared" si="0"/>
        <v>82.03543091655267</v>
      </c>
    </row>
    <row r="18" spans="1:5" ht="15.75" x14ac:dyDescent="0.25">
      <c r="A18" s="39">
        <v>11</v>
      </c>
      <c r="B18" s="42" t="s">
        <v>13</v>
      </c>
      <c r="C18" s="151">
        <v>568</v>
      </c>
      <c r="D18" s="151">
        <v>454.613</v>
      </c>
      <c r="E18" s="95">
        <f t="shared" si="0"/>
        <v>80.037499999999994</v>
      </c>
    </row>
    <row r="19" spans="1:5" ht="15.75" x14ac:dyDescent="0.25">
      <c r="A19" s="39">
        <v>12</v>
      </c>
      <c r="B19" s="42" t="s">
        <v>14</v>
      </c>
      <c r="C19" s="151">
        <v>1148</v>
      </c>
      <c r="D19" s="151">
        <v>585.25699999999995</v>
      </c>
      <c r="E19" s="95">
        <f t="shared" si="0"/>
        <v>50.980574912891981</v>
      </c>
    </row>
    <row r="20" spans="1:5" ht="15.75" x14ac:dyDescent="0.25">
      <c r="A20" s="39">
        <v>13</v>
      </c>
      <c r="B20" s="42" t="s">
        <v>15</v>
      </c>
      <c r="C20" s="151">
        <v>1149.7</v>
      </c>
      <c r="D20" s="151">
        <v>780.99984999999992</v>
      </c>
      <c r="E20" s="95">
        <f t="shared" si="0"/>
        <v>67.930751500391395</v>
      </c>
    </row>
    <row r="21" spans="1:5" ht="15.75" x14ac:dyDescent="0.25">
      <c r="A21" s="39">
        <v>14</v>
      </c>
      <c r="B21" s="42" t="s">
        <v>16</v>
      </c>
      <c r="C21" s="151">
        <v>856.5</v>
      </c>
      <c r="D21" s="151">
        <v>662.1</v>
      </c>
      <c r="E21" s="95">
        <f t="shared" si="0"/>
        <v>77.30297723292469</v>
      </c>
    </row>
    <row r="22" spans="1:5" ht="15.75" x14ac:dyDescent="0.25">
      <c r="A22" s="39">
        <v>15</v>
      </c>
      <c r="B22" s="42" t="s">
        <v>17</v>
      </c>
      <c r="C22" s="151">
        <v>851</v>
      </c>
      <c r="D22" s="151">
        <v>489.48200000000003</v>
      </c>
      <c r="E22" s="95">
        <f t="shared" si="0"/>
        <v>57.518448883666274</v>
      </c>
    </row>
    <row r="23" spans="1:5" ht="15.75" x14ac:dyDescent="0.25">
      <c r="A23" s="39">
        <v>16</v>
      </c>
      <c r="B23" s="42" t="s">
        <v>18</v>
      </c>
      <c r="C23" s="151">
        <v>809</v>
      </c>
      <c r="D23" s="151">
        <v>489.48200000000003</v>
      </c>
      <c r="E23" s="95">
        <f t="shared" si="0"/>
        <v>60.504573547589622</v>
      </c>
    </row>
    <row r="24" spans="1:5" ht="15.75" x14ac:dyDescent="0.25">
      <c r="A24" s="39">
        <v>17</v>
      </c>
      <c r="B24" s="42" t="s">
        <v>19</v>
      </c>
      <c r="C24" s="151">
        <v>491</v>
      </c>
      <c r="D24" s="151">
        <v>454.613</v>
      </c>
      <c r="E24" s="95">
        <f t="shared" si="0"/>
        <v>92.589205702647661</v>
      </c>
    </row>
    <row r="25" spans="1:5" ht="15.75" x14ac:dyDescent="0.25">
      <c r="A25" s="39">
        <v>18</v>
      </c>
      <c r="B25" s="42" t="s">
        <v>20</v>
      </c>
      <c r="C25" s="151">
        <v>361</v>
      </c>
      <c r="D25" s="151">
        <v>231.53899999999999</v>
      </c>
      <c r="E25" s="95">
        <f t="shared" si="0"/>
        <v>64.138227146814401</v>
      </c>
    </row>
    <row r="26" spans="1:5" ht="15.75" x14ac:dyDescent="0.25">
      <c r="A26" s="39">
        <v>19</v>
      </c>
      <c r="B26" s="42" t="s">
        <v>30</v>
      </c>
      <c r="C26" s="151">
        <v>763.4</v>
      </c>
      <c r="D26" s="151">
        <v>573.149</v>
      </c>
      <c r="E26" s="95">
        <f t="shared" si="0"/>
        <v>75.078464762902811</v>
      </c>
    </row>
    <row r="27" spans="1:5" ht="15.75" x14ac:dyDescent="0.2">
      <c r="A27" s="39"/>
      <c r="B27" s="42"/>
      <c r="C27" s="45"/>
      <c r="D27" s="82"/>
      <c r="E27" s="95"/>
    </row>
    <row r="28" spans="1:5" ht="19.5" customHeight="1" x14ac:dyDescent="0.25">
      <c r="A28" s="118"/>
      <c r="B28" s="159" t="s">
        <v>21</v>
      </c>
      <c r="C28" s="115">
        <f>SUM(C8:C26)</f>
        <v>15157.9</v>
      </c>
      <c r="D28" s="64">
        <f>SUM(D8:D26)</f>
        <v>10158.12385</v>
      </c>
      <c r="E28" s="64">
        <f t="shared" si="0"/>
        <v>67.015377130077397</v>
      </c>
    </row>
    <row r="29" spans="1:5" ht="15.75" x14ac:dyDescent="0.25">
      <c r="A29" s="2"/>
      <c r="B29" s="2"/>
    </row>
  </sheetData>
  <mergeCells count="3">
    <mergeCell ref="A3:E3"/>
    <mergeCell ref="A4:E4"/>
    <mergeCell ref="D6:E6"/>
  </mergeCells>
  <phoneticPr fontId="0" type="noConversion"/>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tabColor rgb="FF00B0F0"/>
  </sheetPr>
  <dimension ref="A1:E29"/>
  <sheetViews>
    <sheetView view="pageBreakPreview" zoomScaleNormal="100" zoomScaleSheetLayoutView="100" workbookViewId="0">
      <selection activeCell="J16" sqref="J16:J17"/>
    </sheetView>
  </sheetViews>
  <sheetFormatPr defaultRowHeight="12.75" x14ac:dyDescent="0.2"/>
  <cols>
    <col min="1" max="1" width="5.28515625"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50.25" customHeight="1" x14ac:dyDescent="0.2">
      <c r="A4" s="191" t="s">
        <v>86</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5">
      <c r="A8" s="44">
        <v>1</v>
      </c>
      <c r="B8" s="56" t="s">
        <v>4</v>
      </c>
      <c r="C8" s="151">
        <v>578.5</v>
      </c>
      <c r="D8" s="151">
        <v>495.00900000000001</v>
      </c>
      <c r="E8" s="113">
        <f>D8/C8*100</f>
        <v>85.567675021607599</v>
      </c>
    </row>
    <row r="9" spans="1:5" ht="15.75" x14ac:dyDescent="0.25">
      <c r="A9" s="39">
        <v>2</v>
      </c>
      <c r="B9" s="42" t="s">
        <v>5</v>
      </c>
      <c r="C9" s="151">
        <v>621.20000000000005</v>
      </c>
      <c r="D9" s="151">
        <v>495.00200000000001</v>
      </c>
      <c r="E9" s="95">
        <f t="shared" ref="E9:E26" si="0">D9/C9*100</f>
        <v>79.684803605924017</v>
      </c>
    </row>
    <row r="10" spans="1:5" ht="15.75" x14ac:dyDescent="0.25">
      <c r="A10" s="39">
        <v>3</v>
      </c>
      <c r="B10" s="42" t="s">
        <v>29</v>
      </c>
      <c r="C10" s="151">
        <v>849</v>
      </c>
      <c r="D10" s="151">
        <v>607.30899999999997</v>
      </c>
      <c r="E10" s="95">
        <f t="shared" si="0"/>
        <v>71.532273262661946</v>
      </c>
    </row>
    <row r="11" spans="1:5" ht="15.75" x14ac:dyDescent="0.25">
      <c r="A11" s="39">
        <v>4</v>
      </c>
      <c r="B11" s="42" t="s">
        <v>6</v>
      </c>
      <c r="C11" s="151">
        <v>925.6</v>
      </c>
      <c r="D11" s="151">
        <v>712.4</v>
      </c>
      <c r="E11" s="95">
        <f t="shared" si="0"/>
        <v>76.966292134831463</v>
      </c>
    </row>
    <row r="12" spans="1:5" ht="15.75" x14ac:dyDescent="0.25">
      <c r="A12" s="39">
        <v>5</v>
      </c>
      <c r="B12" s="42" t="s">
        <v>7</v>
      </c>
      <c r="C12" s="151">
        <v>871.5</v>
      </c>
      <c r="D12" s="151">
        <v>614.70899999999995</v>
      </c>
      <c r="E12" s="95">
        <f t="shared" si="0"/>
        <v>70.53459552495697</v>
      </c>
    </row>
    <row r="13" spans="1:5" ht="15.75" x14ac:dyDescent="0.25">
      <c r="A13" s="39">
        <v>6</v>
      </c>
      <c r="B13" s="42" t="s">
        <v>8</v>
      </c>
      <c r="C13" s="151">
        <v>968.3</v>
      </c>
      <c r="D13" s="151">
        <v>810.99</v>
      </c>
      <c r="E13" s="95">
        <f t="shared" si="0"/>
        <v>83.754001858928021</v>
      </c>
    </row>
    <row r="14" spans="1:5" ht="15.75" x14ac:dyDescent="0.25">
      <c r="A14" s="39">
        <v>7</v>
      </c>
      <c r="B14" s="42" t="s">
        <v>9</v>
      </c>
      <c r="C14" s="151">
        <v>772.5</v>
      </c>
      <c r="D14" s="151">
        <v>531.16300000000001</v>
      </c>
      <c r="E14" s="95">
        <f t="shared" si="0"/>
        <v>68.758964401294492</v>
      </c>
    </row>
    <row r="15" spans="1:5" ht="15.75" x14ac:dyDescent="0.25">
      <c r="A15" s="39">
        <v>8</v>
      </c>
      <c r="B15" s="42" t="s">
        <v>10</v>
      </c>
      <c r="C15" s="151">
        <v>776</v>
      </c>
      <c r="D15" s="151">
        <v>599.029</v>
      </c>
      <c r="E15" s="95">
        <f t="shared" si="0"/>
        <v>77.194458762886597</v>
      </c>
    </row>
    <row r="16" spans="1:5" ht="15.75" x14ac:dyDescent="0.25">
      <c r="A16" s="39">
        <v>9</v>
      </c>
      <c r="B16" s="42" t="s">
        <v>11</v>
      </c>
      <c r="C16" s="151">
        <v>695</v>
      </c>
      <c r="D16" s="151">
        <v>531.16300000000001</v>
      </c>
      <c r="E16" s="95">
        <f t="shared" si="0"/>
        <v>76.426330935251798</v>
      </c>
    </row>
    <row r="17" spans="1:5" ht="15.75" x14ac:dyDescent="0.25">
      <c r="A17" s="39">
        <v>10</v>
      </c>
      <c r="B17" s="42" t="s">
        <v>12</v>
      </c>
      <c r="C17" s="151">
        <v>583.5</v>
      </c>
      <c r="D17" s="151">
        <v>548.60900000000004</v>
      </c>
      <c r="E17" s="95">
        <f t="shared" si="0"/>
        <v>94.020394173093408</v>
      </c>
    </row>
    <row r="18" spans="1:5" ht="15.75" x14ac:dyDescent="0.25">
      <c r="A18" s="39">
        <v>11</v>
      </c>
      <c r="B18" s="42" t="s">
        <v>13</v>
      </c>
      <c r="C18" s="151">
        <v>759</v>
      </c>
      <c r="D18" s="151">
        <v>531.16300000000001</v>
      </c>
      <c r="E18" s="95">
        <f t="shared" si="0"/>
        <v>69.981949934123847</v>
      </c>
    </row>
    <row r="19" spans="1:5" ht="15.75" x14ac:dyDescent="0.25">
      <c r="A19" s="39">
        <v>12</v>
      </c>
      <c r="B19" s="42" t="s">
        <v>14</v>
      </c>
      <c r="C19" s="151">
        <v>703.5</v>
      </c>
      <c r="D19" s="151">
        <v>579.41200000000003</v>
      </c>
      <c r="E19" s="95">
        <f t="shared" si="0"/>
        <v>82.36133617626156</v>
      </c>
    </row>
    <row r="20" spans="1:5" ht="15.75" x14ac:dyDescent="0.25">
      <c r="A20" s="39">
        <v>13</v>
      </c>
      <c r="B20" s="42" t="s">
        <v>15</v>
      </c>
      <c r="C20" s="151">
        <v>943</v>
      </c>
      <c r="D20" s="151">
        <v>722.57670999999993</v>
      </c>
      <c r="E20" s="95">
        <f t="shared" si="0"/>
        <v>76.625313891834566</v>
      </c>
    </row>
    <row r="21" spans="1:5" ht="15.75" x14ac:dyDescent="0.25">
      <c r="A21" s="39">
        <v>14</v>
      </c>
      <c r="B21" s="42" t="s">
        <v>16</v>
      </c>
      <c r="C21" s="151">
        <v>856.5</v>
      </c>
      <c r="D21" s="151">
        <v>661.9</v>
      </c>
      <c r="E21" s="95">
        <f t="shared" si="0"/>
        <v>77.279626386456499</v>
      </c>
    </row>
    <row r="22" spans="1:5" ht="15.75" x14ac:dyDescent="0.25">
      <c r="A22" s="39">
        <v>15</v>
      </c>
      <c r="B22" s="42" t="s">
        <v>17</v>
      </c>
      <c r="C22" s="151">
        <v>868</v>
      </c>
      <c r="D22" s="151">
        <v>531.16300000000001</v>
      </c>
      <c r="E22" s="95">
        <f t="shared" si="0"/>
        <v>61.193894009216585</v>
      </c>
    </row>
    <row r="23" spans="1:5" ht="15.75" x14ac:dyDescent="0.25">
      <c r="A23" s="39">
        <v>16</v>
      </c>
      <c r="B23" s="42" t="s">
        <v>18</v>
      </c>
      <c r="C23" s="151">
        <v>635</v>
      </c>
      <c r="D23" s="151">
        <v>521.64300000000003</v>
      </c>
      <c r="E23" s="95">
        <f t="shared" si="0"/>
        <v>82.148503937007874</v>
      </c>
    </row>
    <row r="24" spans="1:5" ht="15.75" x14ac:dyDescent="0.25">
      <c r="A24" s="39">
        <v>17</v>
      </c>
      <c r="B24" s="42" t="s">
        <v>19</v>
      </c>
      <c r="C24" s="151">
        <v>801</v>
      </c>
      <c r="D24" s="151">
        <v>634.4</v>
      </c>
      <c r="E24" s="95">
        <f t="shared" si="0"/>
        <v>79.200998751560547</v>
      </c>
    </row>
    <row r="25" spans="1:5" ht="15.75" x14ac:dyDescent="0.25">
      <c r="A25" s="39">
        <v>18</v>
      </c>
      <c r="B25" s="42" t="s">
        <v>20</v>
      </c>
      <c r="C25" s="151">
        <v>819</v>
      </c>
      <c r="D25" s="151">
        <v>548.60900000000004</v>
      </c>
      <c r="E25" s="95">
        <f t="shared" si="0"/>
        <v>66.985225885225887</v>
      </c>
    </row>
    <row r="26" spans="1:5" ht="15.75" x14ac:dyDescent="0.25">
      <c r="A26" s="39">
        <v>19</v>
      </c>
      <c r="B26" s="42" t="s">
        <v>30</v>
      </c>
      <c r="C26" s="151">
        <v>1049</v>
      </c>
      <c r="D26" s="151">
        <v>779.8</v>
      </c>
      <c r="E26" s="95">
        <f t="shared" si="0"/>
        <v>74.337464251668251</v>
      </c>
    </row>
    <row r="27" spans="1:5" ht="15.75" x14ac:dyDescent="0.2">
      <c r="A27" s="39"/>
      <c r="B27" s="42"/>
      <c r="C27" s="59"/>
      <c r="D27" s="58"/>
      <c r="E27" s="124"/>
    </row>
    <row r="28" spans="1:5" ht="19.5" customHeight="1" x14ac:dyDescent="0.25">
      <c r="A28" s="118"/>
      <c r="B28" s="159" t="s">
        <v>21</v>
      </c>
      <c r="C28" s="125">
        <f>SUM(C8:C26)</f>
        <v>15075.099999999999</v>
      </c>
      <c r="D28" s="125">
        <f>SUM(D8:D26)</f>
        <v>11456.049710000003</v>
      </c>
      <c r="E28" s="75">
        <f>D28/C28*100</f>
        <v>75.993192151295872</v>
      </c>
    </row>
    <row r="29" spans="1:5" ht="15.75" x14ac:dyDescent="0.25">
      <c r="A29" s="2"/>
      <c r="B29" s="2"/>
      <c r="C29" s="24"/>
      <c r="D29" s="24"/>
      <c r="E29" s="24"/>
    </row>
  </sheetData>
  <mergeCells count="3">
    <mergeCell ref="A3:E3"/>
    <mergeCell ref="A4:E4"/>
    <mergeCell ref="D6:E6"/>
  </mergeCells>
  <phoneticPr fontId="0" type="noConversion"/>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rgb="FF00B0F0"/>
  </sheetPr>
  <dimension ref="A1:E38"/>
  <sheetViews>
    <sheetView view="pageBreakPreview" zoomScaleNormal="100" zoomScaleSheetLayoutView="100" workbookViewId="0">
      <selection activeCell="J16" sqref="J16:J17"/>
    </sheetView>
  </sheetViews>
  <sheetFormatPr defaultRowHeight="12.75" x14ac:dyDescent="0.2"/>
  <cols>
    <col min="1" max="1" width="5.5703125" customWidth="1"/>
    <col min="2" max="2" width="26.7109375" customWidth="1"/>
    <col min="3" max="4" width="15.5703125" customWidth="1"/>
    <col min="5" max="5" width="19.140625" customWidth="1"/>
  </cols>
  <sheetData>
    <row r="1" spans="1:5" ht="15.75" customHeight="1" x14ac:dyDescent="0.25">
      <c r="A1" s="2"/>
      <c r="B1" s="16"/>
      <c r="C1" s="15"/>
    </row>
    <row r="2" spans="1:5" ht="15.75" customHeight="1" x14ac:dyDescent="0.25">
      <c r="A2" s="2"/>
      <c r="B2" s="16"/>
      <c r="C2" s="15"/>
    </row>
    <row r="3" spans="1:5" ht="18.75" x14ac:dyDescent="0.2">
      <c r="A3" s="186" t="s">
        <v>25</v>
      </c>
      <c r="B3" s="186"/>
      <c r="C3" s="186"/>
      <c r="D3" s="186"/>
      <c r="E3" s="186"/>
    </row>
    <row r="4" spans="1:5" ht="33" customHeight="1" x14ac:dyDescent="0.2">
      <c r="A4" s="190" t="s">
        <v>87</v>
      </c>
      <c r="B4" s="190"/>
      <c r="C4" s="190"/>
      <c r="D4" s="190"/>
      <c r="E4" s="190"/>
    </row>
    <row r="5" spans="1:5" ht="15.75" x14ac:dyDescent="0.25">
      <c r="A5" s="4"/>
      <c r="B5" s="4"/>
      <c r="C5" s="4"/>
    </row>
    <row r="6" spans="1:5" ht="15.75" x14ac:dyDescent="0.25">
      <c r="A6" s="4"/>
      <c r="B6" s="4"/>
      <c r="D6" s="189" t="s">
        <v>0</v>
      </c>
      <c r="E6" s="189"/>
    </row>
    <row r="7" spans="1:5" ht="37.5" customHeight="1" x14ac:dyDescent="0.2">
      <c r="A7" s="5" t="s">
        <v>1</v>
      </c>
      <c r="B7" s="5" t="s">
        <v>2</v>
      </c>
      <c r="C7" s="18" t="s">
        <v>3</v>
      </c>
      <c r="D7" s="128" t="s">
        <v>28</v>
      </c>
      <c r="E7" s="5" t="s">
        <v>31</v>
      </c>
    </row>
    <row r="8" spans="1:5" ht="15.75" x14ac:dyDescent="0.25">
      <c r="A8" s="44">
        <v>1</v>
      </c>
      <c r="B8" s="56" t="s">
        <v>4</v>
      </c>
      <c r="C8" s="179">
        <v>198</v>
      </c>
      <c r="D8" s="179">
        <v>173.15</v>
      </c>
      <c r="E8" s="113">
        <f>D8/C8*100</f>
        <v>87.449494949494948</v>
      </c>
    </row>
    <row r="9" spans="1:5" ht="15.75" x14ac:dyDescent="0.25">
      <c r="A9" s="39">
        <v>2</v>
      </c>
      <c r="B9" s="42" t="s">
        <v>5</v>
      </c>
      <c r="C9" s="151">
        <v>306</v>
      </c>
      <c r="D9" s="151">
        <v>126.31</v>
      </c>
      <c r="E9" s="95">
        <f t="shared" ref="E9:E28" si="0">D9/C9*100</f>
        <v>41.277777777777779</v>
      </c>
    </row>
    <row r="10" spans="1:5" ht="15.75" x14ac:dyDescent="0.25">
      <c r="A10" s="39">
        <v>3</v>
      </c>
      <c r="B10" s="42" t="s">
        <v>29</v>
      </c>
      <c r="C10" s="151">
        <v>375</v>
      </c>
      <c r="D10" s="151">
        <v>265.48</v>
      </c>
      <c r="E10" s="95">
        <f t="shared" si="0"/>
        <v>70.794666666666672</v>
      </c>
    </row>
    <row r="11" spans="1:5" ht="15.75" x14ac:dyDescent="0.25">
      <c r="A11" s="39">
        <v>4</v>
      </c>
      <c r="B11" s="42" t="s">
        <v>6</v>
      </c>
      <c r="C11" s="151">
        <v>316</v>
      </c>
      <c r="D11" s="151">
        <v>197.6</v>
      </c>
      <c r="E11" s="95">
        <f t="shared" si="0"/>
        <v>62.531645569620252</v>
      </c>
    </row>
    <row r="12" spans="1:5" ht="15.75" x14ac:dyDescent="0.25">
      <c r="A12" s="39">
        <v>5</v>
      </c>
      <c r="B12" s="42" t="s">
        <v>7</v>
      </c>
      <c r="C12" s="151">
        <v>672</v>
      </c>
      <c r="D12" s="151">
        <v>464.36</v>
      </c>
      <c r="E12" s="95">
        <f t="shared" si="0"/>
        <v>69.101190476190482</v>
      </c>
    </row>
    <row r="13" spans="1:5" ht="15.75" x14ac:dyDescent="0.25">
      <c r="A13" s="39">
        <v>6</v>
      </c>
      <c r="B13" s="42" t="s">
        <v>8</v>
      </c>
      <c r="C13" s="151">
        <v>159</v>
      </c>
      <c r="D13" s="151">
        <v>105.85</v>
      </c>
      <c r="E13" s="95">
        <f t="shared" si="0"/>
        <v>66.572327044025158</v>
      </c>
    </row>
    <row r="14" spans="1:5" ht="15.75" x14ac:dyDescent="0.25">
      <c r="A14" s="39">
        <v>7</v>
      </c>
      <c r="B14" s="42" t="s">
        <v>9</v>
      </c>
      <c r="C14" s="151">
        <v>158</v>
      </c>
      <c r="D14" s="151">
        <v>48.97</v>
      </c>
      <c r="E14" s="95">
        <f t="shared" si="0"/>
        <v>30.993670886075947</v>
      </c>
    </row>
    <row r="15" spans="1:5" ht="15.75" x14ac:dyDescent="0.25">
      <c r="A15" s="39">
        <v>8</v>
      </c>
      <c r="B15" s="42" t="s">
        <v>10</v>
      </c>
      <c r="C15" s="151">
        <v>366</v>
      </c>
      <c r="D15" s="151">
        <v>138.32</v>
      </c>
      <c r="E15" s="95">
        <f t="shared" si="0"/>
        <v>37.792349726775953</v>
      </c>
    </row>
    <row r="16" spans="1:5" ht="15.75" x14ac:dyDescent="0.25">
      <c r="A16" s="39">
        <v>9</v>
      </c>
      <c r="B16" s="42" t="s">
        <v>11</v>
      </c>
      <c r="C16" s="151">
        <v>296</v>
      </c>
      <c r="D16" s="151">
        <v>118.56</v>
      </c>
      <c r="E16" s="95">
        <f t="shared" si="0"/>
        <v>40.054054054054056</v>
      </c>
    </row>
    <row r="17" spans="1:5" ht="15.75" x14ac:dyDescent="0.25">
      <c r="A17" s="39">
        <v>10</v>
      </c>
      <c r="B17" s="42" t="s">
        <v>12</v>
      </c>
      <c r="C17" s="151">
        <v>296</v>
      </c>
      <c r="D17" s="151">
        <v>187.72</v>
      </c>
      <c r="E17" s="95">
        <f t="shared" si="0"/>
        <v>63.418918918918919</v>
      </c>
    </row>
    <row r="18" spans="1:5" ht="15.75" x14ac:dyDescent="0.25">
      <c r="A18" s="39">
        <v>11</v>
      </c>
      <c r="B18" s="42" t="s">
        <v>13</v>
      </c>
      <c r="C18" s="151">
        <v>227</v>
      </c>
      <c r="D18" s="151">
        <v>158.08000000000001</v>
      </c>
      <c r="E18" s="95">
        <f t="shared" si="0"/>
        <v>69.63876651982379</v>
      </c>
    </row>
    <row r="19" spans="1:5" ht="15.75" x14ac:dyDescent="0.25">
      <c r="A19" s="39">
        <v>12</v>
      </c>
      <c r="B19" s="42" t="s">
        <v>14</v>
      </c>
      <c r="C19" s="151">
        <v>106</v>
      </c>
      <c r="D19" s="151">
        <v>41.42</v>
      </c>
      <c r="E19" s="95">
        <f t="shared" si="0"/>
        <v>39.075471698113205</v>
      </c>
    </row>
    <row r="20" spans="1:5" ht="15.75" x14ac:dyDescent="0.25">
      <c r="A20" s="39">
        <v>13</v>
      </c>
      <c r="B20" s="42" t="s">
        <v>15</v>
      </c>
      <c r="C20" s="151">
        <v>201</v>
      </c>
      <c r="D20" s="151">
        <v>127.02</v>
      </c>
      <c r="E20" s="95">
        <f t="shared" si="0"/>
        <v>63.194029850746269</v>
      </c>
    </row>
    <row r="21" spans="1:5" ht="15.75" x14ac:dyDescent="0.25">
      <c r="A21" s="39">
        <v>14</v>
      </c>
      <c r="B21" s="42" t="s">
        <v>16</v>
      </c>
      <c r="C21" s="151">
        <v>662</v>
      </c>
      <c r="D21" s="151">
        <v>329.1</v>
      </c>
      <c r="E21" s="95">
        <f t="shared" si="0"/>
        <v>49.712990936555897</v>
      </c>
    </row>
    <row r="22" spans="1:5" ht="15.75" x14ac:dyDescent="0.25">
      <c r="A22" s="39">
        <v>15</v>
      </c>
      <c r="B22" s="42" t="s">
        <v>17</v>
      </c>
      <c r="C22" s="151">
        <v>237</v>
      </c>
      <c r="D22" s="151">
        <v>88.49</v>
      </c>
      <c r="E22" s="95">
        <f t="shared" si="0"/>
        <v>37.337552742616033</v>
      </c>
    </row>
    <row r="23" spans="1:5" ht="15.75" x14ac:dyDescent="0.25">
      <c r="A23" s="39">
        <v>16</v>
      </c>
      <c r="B23" s="42" t="s">
        <v>18</v>
      </c>
      <c r="C23" s="151">
        <v>119</v>
      </c>
      <c r="D23" s="151">
        <v>87.21</v>
      </c>
      <c r="E23" s="95">
        <f t="shared" si="0"/>
        <v>73.285714285714278</v>
      </c>
    </row>
    <row r="24" spans="1:5" ht="15.75" x14ac:dyDescent="0.25">
      <c r="A24" s="39">
        <v>17</v>
      </c>
      <c r="B24" s="42" t="s">
        <v>19</v>
      </c>
      <c r="C24" s="151">
        <v>336</v>
      </c>
      <c r="D24" s="151">
        <v>108.68</v>
      </c>
      <c r="E24" s="95">
        <f t="shared" si="0"/>
        <v>32.345238095238102</v>
      </c>
    </row>
    <row r="25" spans="1:5" ht="15.75" x14ac:dyDescent="0.25">
      <c r="A25" s="39">
        <v>18</v>
      </c>
      <c r="B25" s="42" t="s">
        <v>20</v>
      </c>
      <c r="C25" s="151">
        <v>395</v>
      </c>
      <c r="D25" s="151">
        <v>187.72</v>
      </c>
      <c r="E25" s="95">
        <f t="shared" si="0"/>
        <v>47.52405063291139</v>
      </c>
    </row>
    <row r="26" spans="1:5" ht="15.75" x14ac:dyDescent="0.25">
      <c r="A26" s="39">
        <v>19</v>
      </c>
      <c r="B26" s="42" t="s">
        <v>30</v>
      </c>
      <c r="C26" s="151">
        <v>2272</v>
      </c>
      <c r="D26" s="151">
        <v>1442.48</v>
      </c>
      <c r="E26" s="95">
        <f t="shared" si="0"/>
        <v>63.489436619718312</v>
      </c>
    </row>
    <row r="27" spans="1:5" ht="15.75" x14ac:dyDescent="0.2">
      <c r="A27" s="39"/>
      <c r="B27" s="42"/>
      <c r="C27" s="137"/>
      <c r="D27" s="137"/>
      <c r="E27" s="41"/>
    </row>
    <row r="28" spans="1:5" ht="15.75" x14ac:dyDescent="0.25">
      <c r="A28" s="118"/>
      <c r="B28" s="159" t="s">
        <v>21</v>
      </c>
      <c r="C28" s="115">
        <f>SUM(C8:C26)</f>
        <v>7697</v>
      </c>
      <c r="D28" s="126">
        <f>SUM(D8:D26)</f>
        <v>4396.5199999999995</v>
      </c>
      <c r="E28" s="126">
        <f t="shared" si="0"/>
        <v>57.119916850721054</v>
      </c>
    </row>
    <row r="29" spans="1:5" ht="15.75" x14ac:dyDescent="0.25">
      <c r="C29" s="2"/>
      <c r="D29" s="2"/>
      <c r="E29" s="2"/>
    </row>
    <row r="30" spans="1:5" ht="15.75" x14ac:dyDescent="0.25">
      <c r="C30" s="2"/>
      <c r="D30" s="2"/>
      <c r="E30" s="2"/>
    </row>
    <row r="31" spans="1:5" ht="15.75" x14ac:dyDescent="0.25">
      <c r="C31" s="2"/>
      <c r="D31" s="2"/>
      <c r="E31" s="2"/>
    </row>
    <row r="32" spans="1:5" ht="15.75" x14ac:dyDescent="0.25">
      <c r="C32" s="2"/>
      <c r="D32" s="2"/>
      <c r="E32" s="2"/>
    </row>
    <row r="33" spans="3:5" ht="15.75" x14ac:dyDescent="0.25">
      <c r="C33" s="2"/>
      <c r="D33" s="2"/>
      <c r="E33" s="2"/>
    </row>
    <row r="34" spans="3:5" ht="15.75" x14ac:dyDescent="0.25">
      <c r="C34" s="2"/>
      <c r="D34" s="2"/>
      <c r="E34" s="2"/>
    </row>
    <row r="35" spans="3:5" ht="15.75" x14ac:dyDescent="0.25">
      <c r="C35" s="2"/>
      <c r="D35" s="2"/>
      <c r="E35" s="2"/>
    </row>
    <row r="36" spans="3:5" ht="15.75" x14ac:dyDescent="0.25">
      <c r="C36" s="2"/>
      <c r="D36" s="2"/>
      <c r="E36" s="2"/>
    </row>
    <row r="37" spans="3:5" ht="15.75" x14ac:dyDescent="0.25">
      <c r="C37" s="2"/>
      <c r="D37" s="2"/>
      <c r="E37" s="2"/>
    </row>
    <row r="38" spans="3:5" ht="15.75" x14ac:dyDescent="0.25">
      <c r="C38" s="2"/>
      <c r="D38" s="2"/>
      <c r="E38" s="2"/>
    </row>
  </sheetData>
  <mergeCells count="3">
    <mergeCell ref="A3:E3"/>
    <mergeCell ref="A4:E4"/>
    <mergeCell ref="D6:E6"/>
  </mergeCells>
  <phoneticPr fontId="27" type="noConversion"/>
  <printOptions horizontalCentered="1"/>
  <pageMargins left="0.70866141732283472" right="0.74803149606299213" top="0.6692913385826772" bottom="0.98425196850393704"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rgb="FF00B0F0"/>
  </sheetPr>
  <dimension ref="A1:G139"/>
  <sheetViews>
    <sheetView view="pageBreakPreview" zoomScaleNormal="100" zoomScaleSheetLayoutView="100" workbookViewId="0">
      <selection activeCell="J16" sqref="J16:J17"/>
    </sheetView>
  </sheetViews>
  <sheetFormatPr defaultRowHeight="12.75" x14ac:dyDescent="0.2"/>
  <cols>
    <col min="1" max="1" width="4.7109375" style="7" customWidth="1"/>
    <col min="2" max="2" width="27.85546875" style="7" customWidth="1"/>
    <col min="3" max="3" width="16" style="7" customWidth="1"/>
    <col min="4" max="4" width="16" style="10" customWidth="1"/>
    <col min="5" max="5" width="21.42578125" style="7" customWidth="1"/>
    <col min="6" max="16384" width="9.140625" style="7"/>
  </cols>
  <sheetData>
    <row r="1" spans="1:7" x14ac:dyDescent="0.2">
      <c r="D1" s="9"/>
      <c r="E1" s="8"/>
      <c r="F1" s="8"/>
    </row>
    <row r="2" spans="1:7" x14ac:dyDescent="0.2">
      <c r="D2" s="9"/>
      <c r="E2" s="8"/>
      <c r="F2" s="8"/>
    </row>
    <row r="3" spans="1:7" s="10" customFormat="1" ht="15.75" customHeight="1" x14ac:dyDescent="0.2">
      <c r="A3" s="198" t="s">
        <v>25</v>
      </c>
      <c r="B3" s="198"/>
      <c r="C3" s="198"/>
      <c r="D3" s="198"/>
      <c r="E3" s="198"/>
      <c r="F3" s="9"/>
    </row>
    <row r="4" spans="1:7" ht="33.75" customHeight="1" x14ac:dyDescent="0.2">
      <c r="A4" s="199" t="s">
        <v>88</v>
      </c>
      <c r="B4" s="199"/>
      <c r="C4" s="199"/>
      <c r="D4" s="199"/>
      <c r="E4" s="199"/>
      <c r="F4" s="8"/>
    </row>
    <row r="5" spans="1:7" ht="15.75" customHeight="1" x14ac:dyDescent="0.2">
      <c r="A5" s="87"/>
      <c r="B5" s="87"/>
      <c r="C5" s="87"/>
      <c r="D5" s="87"/>
      <c r="E5" s="87"/>
      <c r="F5" s="8"/>
    </row>
    <row r="6" spans="1:7" ht="15.75" x14ac:dyDescent="0.25">
      <c r="A6" s="11"/>
      <c r="B6" s="11"/>
      <c r="D6" s="200" t="s">
        <v>0</v>
      </c>
      <c r="E6" s="200"/>
      <c r="F6" s="8"/>
    </row>
    <row r="7" spans="1:7" ht="35.25" customHeight="1" x14ac:dyDescent="0.2">
      <c r="A7" s="46" t="s">
        <v>1</v>
      </c>
      <c r="B7" s="46" t="s">
        <v>2</v>
      </c>
      <c r="C7" s="152" t="s">
        <v>3</v>
      </c>
      <c r="D7" s="128" t="s">
        <v>28</v>
      </c>
      <c r="E7" s="5" t="s">
        <v>31</v>
      </c>
      <c r="F7" s="8"/>
    </row>
    <row r="8" spans="1:7" s="8" customFormat="1" ht="15.75" x14ac:dyDescent="0.25">
      <c r="A8" s="44">
        <v>1</v>
      </c>
      <c r="B8" s="56" t="s">
        <v>4</v>
      </c>
      <c r="C8" s="179">
        <v>2127.1999999999998</v>
      </c>
      <c r="D8" s="179">
        <v>1442.66985</v>
      </c>
      <c r="E8" s="57">
        <f>D8/C8*100</f>
        <v>67.820132098533293</v>
      </c>
      <c r="G8" s="149"/>
    </row>
    <row r="9" spans="1:7" s="8" customFormat="1" ht="15.75" x14ac:dyDescent="0.25">
      <c r="A9" s="39">
        <v>2</v>
      </c>
      <c r="B9" s="42" t="s">
        <v>5</v>
      </c>
      <c r="C9" s="151">
        <v>2002.1</v>
      </c>
      <c r="D9" s="151">
        <v>1334.72</v>
      </c>
      <c r="E9" s="41">
        <f t="shared" ref="E9:E27" si="0">D9/C9*100</f>
        <v>66.666000699265766</v>
      </c>
      <c r="G9" s="149"/>
    </row>
    <row r="10" spans="1:7" s="8" customFormat="1" ht="15.75" x14ac:dyDescent="0.25">
      <c r="A10" s="39">
        <v>3</v>
      </c>
      <c r="B10" s="42" t="s">
        <v>29</v>
      </c>
      <c r="C10" s="151">
        <v>2752.8</v>
      </c>
      <c r="D10" s="151">
        <v>1835.2</v>
      </c>
      <c r="E10" s="41">
        <f t="shared" si="0"/>
        <v>66.666666666666657</v>
      </c>
      <c r="G10" s="149"/>
    </row>
    <row r="11" spans="1:7" s="8" customFormat="1" ht="15.75" x14ac:dyDescent="0.25">
      <c r="A11" s="39">
        <v>4</v>
      </c>
      <c r="B11" s="42" t="s">
        <v>6</v>
      </c>
      <c r="C11" s="151">
        <v>2502.5</v>
      </c>
      <c r="D11" s="151">
        <v>1690.499</v>
      </c>
      <c r="E11" s="41">
        <f t="shared" si="0"/>
        <v>67.55240759240759</v>
      </c>
      <c r="G11" s="149"/>
    </row>
    <row r="12" spans="1:7" s="8" customFormat="1" ht="15.75" x14ac:dyDescent="0.25">
      <c r="A12" s="39">
        <v>5</v>
      </c>
      <c r="B12" s="42" t="s">
        <v>7</v>
      </c>
      <c r="C12" s="151">
        <v>2625.4</v>
      </c>
      <c r="D12" s="151">
        <v>1844.8789400000001</v>
      </c>
      <c r="E12" s="41">
        <f t="shared" si="0"/>
        <v>70.270394606536144</v>
      </c>
      <c r="G12" s="149"/>
    </row>
    <row r="13" spans="1:7" s="8" customFormat="1" ht="15.75" x14ac:dyDescent="0.25">
      <c r="A13" s="39">
        <v>6</v>
      </c>
      <c r="B13" s="42" t="s">
        <v>8</v>
      </c>
      <c r="C13" s="151">
        <v>500.5</v>
      </c>
      <c r="D13" s="151">
        <v>375.363</v>
      </c>
      <c r="E13" s="41">
        <f t="shared" si="0"/>
        <v>74.997602397602392</v>
      </c>
      <c r="G13" s="149"/>
    </row>
    <row r="14" spans="1:7" s="8" customFormat="1" ht="15.75" x14ac:dyDescent="0.25">
      <c r="A14" s="39">
        <v>7</v>
      </c>
      <c r="B14" s="42" t="s">
        <v>9</v>
      </c>
      <c r="C14" s="151">
        <v>1876.9</v>
      </c>
      <c r="D14" s="151">
        <v>1342.9016100000001</v>
      </c>
      <c r="E14" s="41">
        <f t="shared" si="0"/>
        <v>71.548916298151212</v>
      </c>
      <c r="G14" s="149"/>
    </row>
    <row r="15" spans="1:7" s="8" customFormat="1" ht="15.75" x14ac:dyDescent="0.25">
      <c r="A15" s="39">
        <v>8</v>
      </c>
      <c r="B15" s="42" t="s">
        <v>10</v>
      </c>
      <c r="C15" s="151">
        <v>1751.8</v>
      </c>
      <c r="D15" s="151">
        <v>1313.838</v>
      </c>
      <c r="E15" s="41">
        <f t="shared" si="0"/>
        <v>74.999314990295701</v>
      </c>
      <c r="G15" s="149"/>
    </row>
    <row r="16" spans="1:7" s="8" customFormat="1" ht="15.75" x14ac:dyDescent="0.25">
      <c r="A16" s="39">
        <v>9</v>
      </c>
      <c r="B16" s="42" t="s">
        <v>11</v>
      </c>
      <c r="C16" s="151">
        <v>2127.1999999999998</v>
      </c>
      <c r="D16" s="151">
        <v>1247.52</v>
      </c>
      <c r="E16" s="41">
        <f t="shared" si="0"/>
        <v>58.646107559232796</v>
      </c>
      <c r="G16" s="149"/>
    </row>
    <row r="17" spans="1:7" s="8" customFormat="1" ht="15.75" x14ac:dyDescent="0.25">
      <c r="A17" s="39">
        <v>10</v>
      </c>
      <c r="B17" s="42" t="s">
        <v>12</v>
      </c>
      <c r="C17" s="151">
        <v>2501.3000000000002</v>
      </c>
      <c r="D17" s="151">
        <v>1875.96</v>
      </c>
      <c r="E17" s="41">
        <f t="shared" si="0"/>
        <v>74.999400311837832</v>
      </c>
      <c r="G17" s="149"/>
    </row>
    <row r="18" spans="1:7" s="8" customFormat="1" ht="15.75" x14ac:dyDescent="0.25">
      <c r="A18" s="39">
        <v>11</v>
      </c>
      <c r="B18" s="42" t="s">
        <v>13</v>
      </c>
      <c r="C18" s="151">
        <v>1501.5</v>
      </c>
      <c r="D18" s="151">
        <v>1126.125</v>
      </c>
      <c r="E18" s="41">
        <f t="shared" si="0"/>
        <v>75</v>
      </c>
      <c r="G18" s="149"/>
    </row>
    <row r="19" spans="1:7" s="8" customFormat="1" ht="15.75" x14ac:dyDescent="0.25">
      <c r="A19" s="39">
        <v>12</v>
      </c>
      <c r="B19" s="42" t="s">
        <v>14</v>
      </c>
      <c r="C19" s="151">
        <v>249.8</v>
      </c>
      <c r="D19" s="151">
        <v>187.33500000000001</v>
      </c>
      <c r="E19" s="41">
        <f t="shared" si="0"/>
        <v>74.993995196156931</v>
      </c>
      <c r="G19" s="149"/>
    </row>
    <row r="20" spans="1:7" s="8" customFormat="1" ht="15.75" x14ac:dyDescent="0.25">
      <c r="A20" s="39">
        <v>13</v>
      </c>
      <c r="B20" s="42" t="s">
        <v>15</v>
      </c>
      <c r="C20" s="151">
        <v>1251.3</v>
      </c>
      <c r="D20" s="151">
        <v>938.47500000000002</v>
      </c>
      <c r="E20" s="41">
        <f t="shared" si="0"/>
        <v>75</v>
      </c>
      <c r="G20" s="149"/>
    </row>
    <row r="21" spans="1:7" s="8" customFormat="1" ht="15.75" x14ac:dyDescent="0.25">
      <c r="A21" s="39">
        <v>14</v>
      </c>
      <c r="B21" s="42" t="s">
        <v>16</v>
      </c>
      <c r="C21" s="151">
        <v>2252.3000000000002</v>
      </c>
      <c r="D21" s="151">
        <v>1390.4479899999999</v>
      </c>
      <c r="E21" s="41">
        <f t="shared" si="0"/>
        <v>61.734581982861961</v>
      </c>
      <c r="G21" s="149"/>
    </row>
    <row r="22" spans="1:7" s="8" customFormat="1" ht="15.75" x14ac:dyDescent="0.25">
      <c r="A22" s="39">
        <v>15</v>
      </c>
      <c r="B22" s="42" t="s">
        <v>17</v>
      </c>
      <c r="C22" s="151">
        <v>1376.4</v>
      </c>
      <c r="D22" s="151">
        <v>903.27593999999999</v>
      </c>
      <c r="E22" s="41">
        <f t="shared" si="0"/>
        <v>65.625976460331287</v>
      </c>
      <c r="G22" s="149"/>
    </row>
    <row r="23" spans="1:7" s="8" customFormat="1" ht="15.75" x14ac:dyDescent="0.25">
      <c r="A23" s="39">
        <v>16</v>
      </c>
      <c r="B23" s="42" t="s">
        <v>18</v>
      </c>
      <c r="C23" s="151">
        <v>1626.7</v>
      </c>
      <c r="D23" s="151">
        <v>1193.546</v>
      </c>
      <c r="E23" s="41">
        <f t="shared" si="0"/>
        <v>73.372225978975848</v>
      </c>
      <c r="G23" s="149"/>
    </row>
    <row r="24" spans="1:7" s="8" customFormat="1" ht="15.75" x14ac:dyDescent="0.25">
      <c r="A24" s="39">
        <v>17</v>
      </c>
      <c r="B24" s="42" t="s">
        <v>19</v>
      </c>
      <c r="C24" s="151">
        <v>1251.3</v>
      </c>
      <c r="D24" s="151">
        <v>938.47500000000002</v>
      </c>
      <c r="E24" s="41">
        <f t="shared" si="0"/>
        <v>75</v>
      </c>
      <c r="G24" s="149"/>
    </row>
    <row r="25" spans="1:7" s="8" customFormat="1" ht="15.75" x14ac:dyDescent="0.25">
      <c r="A25" s="39">
        <v>18</v>
      </c>
      <c r="B25" s="42" t="s">
        <v>20</v>
      </c>
      <c r="C25" s="151">
        <v>1876.9</v>
      </c>
      <c r="D25" s="151">
        <v>1305.13347</v>
      </c>
      <c r="E25" s="41">
        <f t="shared" si="0"/>
        <v>69.536654590015445</v>
      </c>
      <c r="G25" s="149"/>
    </row>
    <row r="26" spans="1:7" s="8" customFormat="1" ht="15.75" x14ac:dyDescent="0.2">
      <c r="A26" s="39"/>
      <c r="B26" s="40"/>
      <c r="C26" s="45"/>
      <c r="D26" s="45"/>
      <c r="E26" s="41"/>
    </row>
    <row r="27" spans="1:7" s="8" customFormat="1" ht="15.75" x14ac:dyDescent="0.2">
      <c r="A27" s="88"/>
      <c r="B27" s="89" t="s">
        <v>21</v>
      </c>
      <c r="C27" s="90">
        <f>SUM(C8:C25)</f>
        <v>32153.899999999998</v>
      </c>
      <c r="D27" s="90">
        <f>SUM(D8:D25)</f>
        <v>22286.363799999996</v>
      </c>
      <c r="E27" s="64">
        <f t="shared" si="0"/>
        <v>69.311541679236413</v>
      </c>
    </row>
    <row r="28" spans="1:7" s="8" customFormat="1" ht="15.75" x14ac:dyDescent="0.2">
      <c r="A28" s="31"/>
      <c r="B28" s="49"/>
      <c r="C28" s="47"/>
      <c r="D28" s="48"/>
      <c r="E28" s="48"/>
    </row>
    <row r="29" spans="1:7" s="8" customFormat="1" ht="15.75" x14ac:dyDescent="0.2">
      <c r="A29" s="31"/>
      <c r="B29" s="49"/>
      <c r="C29" s="47"/>
      <c r="D29" s="48"/>
      <c r="E29" s="48"/>
    </row>
    <row r="30" spans="1:7" s="8" customFormat="1" ht="15.75" x14ac:dyDescent="0.2">
      <c r="A30" s="31"/>
      <c r="B30" s="49"/>
      <c r="C30" s="47"/>
      <c r="D30" s="48"/>
      <c r="E30" s="48"/>
    </row>
    <row r="31" spans="1:7" s="8" customFormat="1" ht="15.75" x14ac:dyDescent="0.2">
      <c r="A31" s="31"/>
      <c r="B31" s="49"/>
      <c r="C31" s="47"/>
      <c r="D31" s="48"/>
      <c r="E31" s="48"/>
    </row>
    <row r="32" spans="1:7" s="8" customFormat="1" ht="15.75" x14ac:dyDescent="0.2">
      <c r="A32" s="31"/>
      <c r="B32" s="49"/>
      <c r="C32" s="47"/>
      <c r="D32" s="48"/>
      <c r="E32" s="48"/>
    </row>
    <row r="33" spans="1:5" s="8" customFormat="1" ht="15.75" x14ac:dyDescent="0.2">
      <c r="A33" s="31"/>
      <c r="B33" s="49"/>
      <c r="C33" s="47"/>
      <c r="D33" s="48"/>
      <c r="E33" s="48"/>
    </row>
    <row r="34" spans="1:5" s="8" customFormat="1" ht="15.75" x14ac:dyDescent="0.2">
      <c r="A34" s="31"/>
      <c r="B34" s="49"/>
      <c r="C34" s="47"/>
      <c r="D34" s="48"/>
      <c r="E34" s="48"/>
    </row>
    <row r="35" spans="1:5" s="8" customFormat="1" ht="15.75" x14ac:dyDescent="0.2">
      <c r="A35" s="31"/>
      <c r="B35" s="49"/>
      <c r="C35" s="47"/>
      <c r="D35" s="48"/>
      <c r="E35" s="48"/>
    </row>
    <row r="36" spans="1:5" s="8" customFormat="1" ht="15.75" x14ac:dyDescent="0.2">
      <c r="A36" s="31"/>
      <c r="B36" s="49"/>
      <c r="C36" s="47"/>
      <c r="D36" s="48"/>
      <c r="E36" s="48"/>
    </row>
    <row r="37" spans="1:5" s="8" customFormat="1" ht="15.75" x14ac:dyDescent="0.2">
      <c r="A37" s="31"/>
      <c r="B37" s="49"/>
      <c r="C37" s="47"/>
      <c r="D37" s="48"/>
      <c r="E37" s="48"/>
    </row>
    <row r="38" spans="1:5" s="8" customFormat="1" ht="15.75" x14ac:dyDescent="0.2">
      <c r="A38" s="31"/>
      <c r="B38" s="49"/>
      <c r="C38" s="47"/>
      <c r="D38" s="48"/>
      <c r="E38" s="48"/>
    </row>
    <row r="39" spans="1:5" s="8" customFormat="1" ht="15.75" x14ac:dyDescent="0.2">
      <c r="A39" s="31"/>
      <c r="B39" s="49"/>
      <c r="C39" s="47"/>
      <c r="D39" s="48"/>
      <c r="E39" s="48"/>
    </row>
    <row r="40" spans="1:5" s="8" customFormat="1" ht="15.75" x14ac:dyDescent="0.2">
      <c r="A40" s="31"/>
      <c r="B40" s="49"/>
      <c r="C40" s="47"/>
      <c r="D40" s="48"/>
      <c r="E40" s="48"/>
    </row>
    <row r="41" spans="1:5" s="8" customFormat="1" ht="15.75" x14ac:dyDescent="0.2">
      <c r="A41" s="31"/>
      <c r="B41" s="49"/>
      <c r="C41" s="47"/>
      <c r="D41" s="48"/>
      <c r="E41" s="48"/>
    </row>
    <row r="42" spans="1:5" s="8" customFormat="1" ht="15.75" x14ac:dyDescent="0.2">
      <c r="A42" s="31"/>
      <c r="B42" s="49"/>
      <c r="C42" s="47"/>
      <c r="D42" s="48"/>
      <c r="E42" s="48"/>
    </row>
    <row r="43" spans="1:5" s="8" customFormat="1" ht="15.75" x14ac:dyDescent="0.2">
      <c r="A43" s="31"/>
      <c r="B43" s="49"/>
      <c r="C43" s="47"/>
      <c r="D43" s="48"/>
      <c r="E43" s="48"/>
    </row>
    <row r="44" spans="1:5" s="8" customFormat="1" ht="15.75" x14ac:dyDescent="0.2">
      <c r="A44" s="31"/>
      <c r="B44" s="49"/>
      <c r="C44" s="47"/>
      <c r="D44" s="48"/>
      <c r="E44" s="48"/>
    </row>
    <row r="45" spans="1:5" s="8" customFormat="1" ht="15.75" x14ac:dyDescent="0.2">
      <c r="A45" s="31"/>
      <c r="B45" s="49"/>
      <c r="C45" s="47"/>
      <c r="D45" s="48"/>
      <c r="E45" s="48"/>
    </row>
    <row r="46" spans="1:5" s="8" customFormat="1" ht="15.75" x14ac:dyDescent="0.2">
      <c r="A46" s="31"/>
      <c r="B46" s="49"/>
      <c r="C46" s="47"/>
      <c r="D46" s="48"/>
      <c r="E46" s="48"/>
    </row>
    <row r="47" spans="1:5" s="8" customFormat="1" ht="15.75" x14ac:dyDescent="0.2">
      <c r="A47" s="31"/>
      <c r="B47" s="49"/>
      <c r="C47" s="47"/>
      <c r="D47" s="48"/>
      <c r="E47" s="48"/>
    </row>
    <row r="48" spans="1:5" s="8" customFormat="1" ht="15.75" x14ac:dyDescent="0.2">
      <c r="A48" s="31"/>
      <c r="B48" s="49"/>
      <c r="C48" s="47"/>
      <c r="D48" s="48"/>
      <c r="E48" s="48"/>
    </row>
    <row r="49" spans="1:5" s="8" customFormat="1" ht="15.75" x14ac:dyDescent="0.2">
      <c r="A49" s="31"/>
      <c r="B49" s="50"/>
      <c r="C49" s="47"/>
      <c r="D49" s="48"/>
      <c r="E49" s="48"/>
    </row>
    <row r="50" spans="1:5" s="8" customFormat="1" ht="15.75" x14ac:dyDescent="0.2">
      <c r="A50" s="31"/>
      <c r="B50" s="49"/>
      <c r="C50" s="47"/>
      <c r="D50" s="48"/>
      <c r="E50" s="48"/>
    </row>
    <row r="51" spans="1:5" s="8" customFormat="1" ht="15.75" x14ac:dyDescent="0.2">
      <c r="A51" s="31"/>
      <c r="B51" s="49"/>
      <c r="C51" s="47"/>
      <c r="D51" s="48"/>
      <c r="E51" s="48"/>
    </row>
    <row r="52" spans="1:5" s="8" customFormat="1" ht="15.75" x14ac:dyDescent="0.2">
      <c r="A52" s="31"/>
      <c r="B52" s="49"/>
      <c r="C52" s="47"/>
      <c r="D52" s="48"/>
      <c r="E52" s="48"/>
    </row>
    <row r="53" spans="1:5" s="8" customFormat="1" ht="15.75" x14ac:dyDescent="0.2">
      <c r="A53" s="31"/>
      <c r="B53" s="49"/>
      <c r="C53" s="47"/>
      <c r="D53" s="48"/>
      <c r="E53" s="48"/>
    </row>
    <row r="54" spans="1:5" s="8" customFormat="1" ht="15.75" x14ac:dyDescent="0.2">
      <c r="A54" s="31"/>
      <c r="B54" s="49"/>
      <c r="C54" s="47"/>
      <c r="D54" s="48"/>
      <c r="E54" s="48"/>
    </row>
    <row r="55" spans="1:5" s="8" customFormat="1" ht="15.75" x14ac:dyDescent="0.2">
      <c r="A55" s="31"/>
      <c r="B55" s="49"/>
      <c r="C55" s="47"/>
      <c r="D55" s="48"/>
      <c r="E55" s="48"/>
    </row>
    <row r="56" spans="1:5" s="8" customFormat="1" ht="15.75" x14ac:dyDescent="0.2">
      <c r="A56" s="31"/>
      <c r="B56" s="49"/>
      <c r="C56" s="47"/>
      <c r="D56" s="48"/>
      <c r="E56" s="48"/>
    </row>
    <row r="57" spans="1:5" s="8" customFormat="1" ht="15.75" x14ac:dyDescent="0.2">
      <c r="A57" s="31"/>
      <c r="B57" s="49"/>
      <c r="C57" s="47"/>
      <c r="D57" s="48"/>
      <c r="E57" s="48"/>
    </row>
    <row r="58" spans="1:5" s="8" customFormat="1" ht="15.75" x14ac:dyDescent="0.2">
      <c r="A58" s="31"/>
      <c r="B58" s="49"/>
      <c r="C58" s="47"/>
      <c r="D58" s="48"/>
      <c r="E58" s="48"/>
    </row>
    <row r="59" spans="1:5" s="8" customFormat="1" ht="15.75" x14ac:dyDescent="0.2">
      <c r="A59" s="31"/>
      <c r="B59" s="49"/>
      <c r="C59" s="47"/>
      <c r="D59" s="48"/>
      <c r="E59" s="48"/>
    </row>
    <row r="60" spans="1:5" s="8" customFormat="1" ht="15.75" x14ac:dyDescent="0.2">
      <c r="A60" s="31"/>
      <c r="B60" s="49"/>
      <c r="C60" s="47"/>
      <c r="D60" s="48"/>
      <c r="E60" s="48"/>
    </row>
    <row r="61" spans="1:5" s="8" customFormat="1" ht="15.75" x14ac:dyDescent="0.2">
      <c r="A61" s="31"/>
      <c r="B61" s="49"/>
      <c r="C61" s="47"/>
      <c r="D61" s="48"/>
      <c r="E61" s="48"/>
    </row>
    <row r="62" spans="1:5" s="8" customFormat="1" ht="15.75" x14ac:dyDescent="0.2">
      <c r="A62" s="31"/>
      <c r="B62" s="49"/>
      <c r="C62" s="47"/>
      <c r="D62" s="48"/>
      <c r="E62" s="48"/>
    </row>
    <row r="63" spans="1:5" s="8" customFormat="1" ht="15.75" x14ac:dyDescent="0.2">
      <c r="A63" s="31"/>
      <c r="B63" s="49"/>
      <c r="C63" s="47"/>
      <c r="D63" s="48"/>
      <c r="E63" s="48"/>
    </row>
    <row r="64" spans="1:5" s="8" customFormat="1" ht="15.75" x14ac:dyDescent="0.2">
      <c r="A64" s="31"/>
      <c r="B64" s="49"/>
      <c r="C64" s="47"/>
      <c r="D64" s="48"/>
      <c r="E64" s="48"/>
    </row>
    <row r="65" spans="1:5" s="8" customFormat="1" ht="15.75" x14ac:dyDescent="0.2">
      <c r="A65" s="31"/>
      <c r="B65" s="49"/>
      <c r="C65" s="47"/>
      <c r="D65" s="48"/>
      <c r="E65" s="48"/>
    </row>
    <row r="66" spans="1:5" s="8" customFormat="1" ht="15.75" x14ac:dyDescent="0.2">
      <c r="A66" s="31"/>
      <c r="B66" s="49"/>
      <c r="C66" s="47"/>
      <c r="D66" s="48"/>
      <c r="E66" s="48"/>
    </row>
    <row r="67" spans="1:5" s="8" customFormat="1" ht="15.75" x14ac:dyDescent="0.2">
      <c r="A67" s="31"/>
      <c r="B67" s="49"/>
      <c r="C67" s="47"/>
      <c r="D67" s="48"/>
      <c r="E67" s="48"/>
    </row>
    <row r="68" spans="1:5" s="8" customFormat="1" ht="15.75" x14ac:dyDescent="0.2">
      <c r="A68" s="31"/>
      <c r="B68" s="49"/>
      <c r="C68" s="47"/>
      <c r="D68" s="48"/>
      <c r="E68" s="48"/>
    </row>
    <row r="69" spans="1:5" s="8" customFormat="1" ht="15.75" x14ac:dyDescent="0.2">
      <c r="A69" s="31"/>
      <c r="B69" s="49"/>
      <c r="C69" s="47"/>
      <c r="D69" s="48"/>
      <c r="E69" s="48"/>
    </row>
    <row r="70" spans="1:5" s="8" customFormat="1" ht="15.75" x14ac:dyDescent="0.2">
      <c r="A70" s="31"/>
      <c r="B70" s="49"/>
      <c r="C70" s="47"/>
      <c r="D70" s="48"/>
      <c r="E70" s="48"/>
    </row>
    <row r="71" spans="1:5" s="8" customFormat="1" ht="15.75" x14ac:dyDescent="0.2">
      <c r="A71" s="31"/>
      <c r="B71" s="49"/>
      <c r="C71" s="47"/>
      <c r="D71" s="48"/>
      <c r="E71" s="48"/>
    </row>
    <row r="72" spans="1:5" s="8" customFormat="1" ht="15.75" x14ac:dyDescent="0.2">
      <c r="A72" s="31"/>
      <c r="B72" s="49"/>
      <c r="C72" s="47"/>
      <c r="D72" s="48"/>
      <c r="E72" s="48"/>
    </row>
    <row r="73" spans="1:5" s="8" customFormat="1" ht="15.75" x14ac:dyDescent="0.2">
      <c r="A73" s="31"/>
      <c r="B73" s="49"/>
      <c r="C73" s="47"/>
      <c r="D73" s="48"/>
      <c r="E73" s="48"/>
    </row>
    <row r="74" spans="1:5" s="8" customFormat="1" ht="15.75" x14ac:dyDescent="0.2">
      <c r="A74" s="31"/>
      <c r="B74" s="49"/>
      <c r="C74" s="47"/>
      <c r="D74" s="48"/>
      <c r="E74" s="48"/>
    </row>
    <row r="75" spans="1:5" s="8" customFormat="1" ht="15.75" x14ac:dyDescent="0.2">
      <c r="A75" s="31"/>
      <c r="B75" s="49"/>
      <c r="C75" s="47"/>
      <c r="D75" s="48"/>
      <c r="E75" s="48"/>
    </row>
    <row r="76" spans="1:5" s="8" customFormat="1" ht="15.75" x14ac:dyDescent="0.2">
      <c r="A76" s="31"/>
      <c r="B76" s="49"/>
      <c r="C76" s="47"/>
      <c r="D76" s="48"/>
      <c r="E76" s="48"/>
    </row>
    <row r="77" spans="1:5" s="8" customFormat="1" ht="15.75" x14ac:dyDescent="0.2">
      <c r="A77" s="31"/>
      <c r="B77" s="49"/>
      <c r="C77" s="47"/>
      <c r="D77" s="48"/>
      <c r="E77" s="48"/>
    </row>
    <row r="78" spans="1:5" s="8" customFormat="1" ht="15.75" x14ac:dyDescent="0.2">
      <c r="A78" s="31"/>
      <c r="B78" s="49"/>
      <c r="C78" s="47"/>
      <c r="D78" s="48"/>
      <c r="E78" s="48"/>
    </row>
    <row r="79" spans="1:5" s="8" customFormat="1" ht="15.75" x14ac:dyDescent="0.2">
      <c r="A79" s="31"/>
      <c r="B79" s="49"/>
      <c r="C79" s="47"/>
      <c r="D79" s="48"/>
      <c r="E79" s="48"/>
    </row>
    <row r="80" spans="1:5" s="8" customFormat="1" ht="15.75" x14ac:dyDescent="0.2">
      <c r="A80" s="31"/>
      <c r="B80" s="49"/>
      <c r="C80" s="47"/>
      <c r="D80" s="48"/>
      <c r="E80" s="48"/>
    </row>
    <row r="81" spans="1:5" s="8" customFormat="1" ht="15.75" x14ac:dyDescent="0.2">
      <c r="A81" s="31"/>
      <c r="B81" s="49"/>
      <c r="C81" s="47"/>
      <c r="D81" s="48"/>
      <c r="E81" s="48"/>
    </row>
    <row r="82" spans="1:5" s="8" customFormat="1" ht="15.75" x14ac:dyDescent="0.2">
      <c r="A82" s="31"/>
      <c r="B82" s="49"/>
      <c r="C82" s="47"/>
      <c r="D82" s="48"/>
      <c r="E82" s="48"/>
    </row>
    <row r="83" spans="1:5" s="8" customFormat="1" ht="15.75" x14ac:dyDescent="0.2">
      <c r="A83" s="31"/>
      <c r="B83" s="49"/>
      <c r="C83" s="47"/>
      <c r="D83" s="48"/>
      <c r="E83" s="48"/>
    </row>
    <row r="84" spans="1:5" s="8" customFormat="1" ht="15.75" x14ac:dyDescent="0.2">
      <c r="A84" s="31"/>
      <c r="B84" s="49"/>
      <c r="C84" s="47"/>
      <c r="D84" s="48"/>
      <c r="E84" s="48"/>
    </row>
    <row r="85" spans="1:5" s="8" customFormat="1" ht="15.75" x14ac:dyDescent="0.2">
      <c r="A85" s="31"/>
      <c r="B85" s="49"/>
      <c r="C85" s="47"/>
      <c r="D85" s="48"/>
      <c r="E85" s="48"/>
    </row>
    <row r="86" spans="1:5" s="8" customFormat="1" ht="15.75" x14ac:dyDescent="0.2">
      <c r="A86" s="31"/>
      <c r="B86" s="49"/>
      <c r="C86" s="47"/>
      <c r="D86" s="48"/>
      <c r="E86" s="48"/>
    </row>
    <row r="87" spans="1:5" s="8" customFormat="1" ht="15.75" x14ac:dyDescent="0.2">
      <c r="A87" s="31"/>
      <c r="B87" s="49"/>
      <c r="C87" s="47"/>
      <c r="D87" s="48"/>
      <c r="E87" s="48"/>
    </row>
    <row r="88" spans="1:5" s="8" customFormat="1" ht="15.75" x14ac:dyDescent="0.2">
      <c r="A88" s="31"/>
      <c r="B88" s="49"/>
      <c r="C88" s="47"/>
      <c r="D88" s="48"/>
      <c r="E88" s="48"/>
    </row>
    <row r="89" spans="1:5" s="8" customFormat="1" ht="15.75" x14ac:dyDescent="0.2">
      <c r="A89" s="31"/>
      <c r="B89" s="49"/>
      <c r="C89" s="47"/>
      <c r="D89" s="48"/>
      <c r="E89" s="48"/>
    </row>
    <row r="90" spans="1:5" s="8" customFormat="1" ht="15.75" x14ac:dyDescent="0.2">
      <c r="A90" s="31"/>
      <c r="B90" s="49"/>
      <c r="C90" s="47"/>
      <c r="D90" s="48"/>
      <c r="E90" s="48"/>
    </row>
    <row r="91" spans="1:5" s="8" customFormat="1" ht="15.75" x14ac:dyDescent="0.2">
      <c r="A91" s="31"/>
      <c r="B91" s="49"/>
      <c r="C91" s="47"/>
      <c r="D91" s="48"/>
      <c r="E91" s="48"/>
    </row>
    <row r="92" spans="1:5" s="8" customFormat="1" ht="15.75" x14ac:dyDescent="0.2">
      <c r="A92" s="31"/>
      <c r="B92" s="49"/>
      <c r="C92" s="47"/>
      <c r="D92" s="48"/>
      <c r="E92" s="48"/>
    </row>
    <row r="93" spans="1:5" s="8" customFormat="1" ht="15.75" x14ac:dyDescent="0.2">
      <c r="A93" s="31"/>
      <c r="B93" s="49"/>
      <c r="C93" s="47"/>
      <c r="D93" s="48"/>
      <c r="E93" s="48"/>
    </row>
    <row r="94" spans="1:5" s="8" customFormat="1" ht="15.75" x14ac:dyDescent="0.2">
      <c r="A94" s="31"/>
      <c r="B94" s="49"/>
      <c r="C94" s="47"/>
      <c r="D94" s="48"/>
      <c r="E94" s="48"/>
    </row>
    <row r="95" spans="1:5" s="8" customFormat="1" ht="15.75" x14ac:dyDescent="0.2">
      <c r="A95" s="31"/>
      <c r="B95" s="49"/>
      <c r="C95" s="47"/>
      <c r="D95" s="48"/>
      <c r="E95" s="48"/>
    </row>
    <row r="96" spans="1:5" s="8" customFormat="1" ht="15.75" x14ac:dyDescent="0.2">
      <c r="A96" s="31"/>
      <c r="B96" s="49"/>
      <c r="C96" s="47"/>
      <c r="D96" s="48"/>
      <c r="E96" s="48"/>
    </row>
    <row r="97" spans="1:5" s="8" customFormat="1" ht="15.75" x14ac:dyDescent="0.2">
      <c r="A97" s="31"/>
      <c r="B97" s="49"/>
      <c r="C97" s="47"/>
      <c r="D97" s="48"/>
      <c r="E97" s="48"/>
    </row>
    <row r="98" spans="1:5" s="8" customFormat="1" ht="15.75" x14ac:dyDescent="0.2">
      <c r="A98" s="31"/>
      <c r="B98" s="49"/>
      <c r="C98" s="47"/>
      <c r="D98" s="48"/>
      <c r="E98" s="48"/>
    </row>
    <row r="99" spans="1:5" s="8" customFormat="1" ht="15.75" x14ac:dyDescent="0.2">
      <c r="A99" s="31"/>
      <c r="B99" s="49"/>
      <c r="C99" s="47"/>
      <c r="D99" s="48"/>
      <c r="E99" s="48"/>
    </row>
    <row r="100" spans="1:5" s="8" customFormat="1" ht="15.75" x14ac:dyDescent="0.2">
      <c r="A100" s="31"/>
      <c r="B100" s="49"/>
      <c r="C100" s="47"/>
      <c r="D100" s="48"/>
      <c r="E100" s="48"/>
    </row>
    <row r="101" spans="1:5" s="8" customFormat="1" ht="15.75" x14ac:dyDescent="0.2">
      <c r="A101" s="31"/>
      <c r="B101" s="49"/>
      <c r="C101" s="47"/>
      <c r="D101" s="48"/>
      <c r="E101" s="48"/>
    </row>
    <row r="102" spans="1:5" s="8" customFormat="1" ht="15.75" x14ac:dyDescent="0.2">
      <c r="A102" s="31"/>
      <c r="B102" s="49"/>
      <c r="C102" s="47"/>
      <c r="D102" s="48"/>
      <c r="E102" s="48"/>
    </row>
    <row r="103" spans="1:5" s="8" customFormat="1" ht="15.75" x14ac:dyDescent="0.2">
      <c r="A103" s="31"/>
      <c r="B103" s="49"/>
      <c r="C103" s="47"/>
      <c r="D103" s="48"/>
      <c r="E103" s="48"/>
    </row>
    <row r="104" spans="1:5" s="8" customFormat="1" ht="15.75" x14ac:dyDescent="0.2">
      <c r="A104" s="31"/>
      <c r="B104" s="49"/>
      <c r="C104" s="47"/>
      <c r="D104" s="48"/>
      <c r="E104" s="48"/>
    </row>
    <row r="105" spans="1:5" s="8" customFormat="1" ht="15.75" x14ac:dyDescent="0.2">
      <c r="A105" s="31"/>
      <c r="B105" s="49"/>
      <c r="C105" s="47"/>
      <c r="D105" s="48"/>
      <c r="E105" s="48"/>
    </row>
    <row r="106" spans="1:5" s="8" customFormat="1" ht="15.75" x14ac:dyDescent="0.2">
      <c r="A106" s="31"/>
      <c r="B106" s="49"/>
      <c r="C106" s="47"/>
      <c r="D106" s="48"/>
      <c r="E106" s="48"/>
    </row>
    <row r="107" spans="1:5" s="8" customFormat="1" ht="15.75" x14ac:dyDescent="0.2">
      <c r="A107" s="31"/>
      <c r="B107" s="49"/>
      <c r="C107" s="47"/>
      <c r="D107" s="48"/>
      <c r="E107" s="48"/>
    </row>
    <row r="108" spans="1:5" s="8" customFormat="1" ht="15.75" x14ac:dyDescent="0.2">
      <c r="A108" s="31"/>
      <c r="B108" s="49"/>
      <c r="C108" s="47"/>
      <c r="D108" s="48"/>
      <c r="E108" s="48"/>
    </row>
    <row r="109" spans="1:5" s="8" customFormat="1" ht="15.75" x14ac:dyDescent="0.2">
      <c r="A109" s="31"/>
      <c r="B109" s="49"/>
      <c r="C109" s="47"/>
      <c r="D109" s="48"/>
      <c r="E109" s="48"/>
    </row>
    <row r="110" spans="1:5" s="8" customFormat="1" ht="15.75" x14ac:dyDescent="0.2">
      <c r="A110" s="31"/>
      <c r="B110" s="49"/>
      <c r="C110" s="47"/>
      <c r="D110" s="48"/>
      <c r="E110" s="48"/>
    </row>
    <row r="111" spans="1:5" s="8" customFormat="1" ht="15.75" x14ac:dyDescent="0.2">
      <c r="A111" s="31"/>
      <c r="B111" s="49"/>
      <c r="C111" s="47"/>
      <c r="D111" s="48"/>
      <c r="E111" s="48"/>
    </row>
    <row r="112" spans="1:5" s="8" customFormat="1" ht="15.75" x14ac:dyDescent="0.2">
      <c r="A112" s="31"/>
      <c r="B112" s="49"/>
      <c r="C112" s="47"/>
      <c r="D112" s="48"/>
      <c r="E112" s="48"/>
    </row>
    <row r="113" spans="1:5" s="8" customFormat="1" ht="15.75" x14ac:dyDescent="0.2">
      <c r="A113" s="31"/>
      <c r="B113" s="49"/>
      <c r="C113" s="47"/>
      <c r="D113" s="48"/>
      <c r="E113" s="48"/>
    </row>
    <row r="114" spans="1:5" s="8" customFormat="1" ht="15.75" x14ac:dyDescent="0.2">
      <c r="A114" s="31"/>
      <c r="B114" s="49"/>
      <c r="C114" s="47"/>
      <c r="D114" s="48"/>
      <c r="E114" s="48"/>
    </row>
    <row r="115" spans="1:5" s="8" customFormat="1" ht="15.75" x14ac:dyDescent="0.2">
      <c r="A115" s="31"/>
      <c r="B115" s="49"/>
      <c r="C115" s="47"/>
      <c r="D115" s="48"/>
      <c r="E115" s="48"/>
    </row>
    <row r="116" spans="1:5" s="8" customFormat="1" ht="15.75" x14ac:dyDescent="0.2">
      <c r="A116" s="31"/>
      <c r="B116" s="49"/>
      <c r="C116" s="47"/>
      <c r="D116" s="48"/>
      <c r="E116" s="48"/>
    </row>
    <row r="117" spans="1:5" s="8" customFormat="1" ht="15.75" x14ac:dyDescent="0.2">
      <c r="A117" s="31"/>
      <c r="B117" s="49"/>
      <c r="C117" s="47"/>
      <c r="D117" s="48"/>
      <c r="E117" s="48"/>
    </row>
    <row r="118" spans="1:5" s="8" customFormat="1" ht="15.75" x14ac:dyDescent="0.2">
      <c r="A118" s="31"/>
      <c r="B118" s="49"/>
      <c r="C118" s="47"/>
      <c r="D118" s="48"/>
      <c r="E118" s="48"/>
    </row>
    <row r="119" spans="1:5" s="8" customFormat="1" ht="15.75" x14ac:dyDescent="0.2">
      <c r="A119" s="31"/>
      <c r="B119" s="49"/>
      <c r="C119" s="47"/>
      <c r="D119" s="48"/>
      <c r="E119" s="48"/>
    </row>
    <row r="120" spans="1:5" s="8" customFormat="1" ht="15.75" x14ac:dyDescent="0.2">
      <c r="A120" s="31"/>
      <c r="B120" s="49"/>
      <c r="C120" s="47"/>
      <c r="D120" s="48"/>
      <c r="E120" s="48"/>
    </row>
    <row r="121" spans="1:5" s="8" customFormat="1" ht="15.75" x14ac:dyDescent="0.2">
      <c r="A121" s="31"/>
      <c r="B121" s="49"/>
      <c r="C121" s="47"/>
      <c r="D121" s="48"/>
      <c r="E121" s="48"/>
    </row>
    <row r="122" spans="1:5" s="8" customFormat="1" ht="15.75" x14ac:dyDescent="0.2">
      <c r="A122" s="31"/>
      <c r="B122" s="49"/>
      <c r="C122" s="47"/>
      <c r="D122" s="48"/>
      <c r="E122" s="48"/>
    </row>
    <row r="123" spans="1:5" s="8" customFormat="1" ht="15.75" x14ac:dyDescent="0.2">
      <c r="A123" s="31"/>
      <c r="B123" s="49"/>
      <c r="C123" s="47"/>
      <c r="D123" s="48"/>
      <c r="E123" s="48"/>
    </row>
    <row r="124" spans="1:5" s="8" customFormat="1" ht="15.75" x14ac:dyDescent="0.2">
      <c r="A124" s="31"/>
      <c r="B124" s="49"/>
      <c r="C124" s="47"/>
      <c r="D124" s="48"/>
      <c r="E124" s="48"/>
    </row>
    <row r="125" spans="1:5" s="8" customFormat="1" ht="15.75" x14ac:dyDescent="0.2">
      <c r="A125" s="31"/>
      <c r="B125" s="49"/>
      <c r="C125" s="47"/>
      <c r="D125" s="48"/>
      <c r="E125" s="48"/>
    </row>
    <row r="126" spans="1:5" s="8" customFormat="1" ht="15.75" x14ac:dyDescent="0.2">
      <c r="A126" s="31"/>
      <c r="B126" s="49"/>
      <c r="C126" s="47"/>
      <c r="D126" s="48"/>
      <c r="E126" s="48"/>
    </row>
    <row r="127" spans="1:5" s="8" customFormat="1" ht="15.75" x14ac:dyDescent="0.2">
      <c r="A127" s="31"/>
      <c r="B127" s="49"/>
      <c r="C127" s="47"/>
      <c r="D127" s="48"/>
      <c r="E127" s="48"/>
    </row>
    <row r="128" spans="1:5" s="8" customFormat="1" ht="15.75" x14ac:dyDescent="0.2">
      <c r="A128" s="31"/>
      <c r="B128" s="49"/>
      <c r="C128" s="47"/>
      <c r="D128" s="48"/>
      <c r="E128" s="48"/>
    </row>
    <row r="129" spans="1:6" s="8" customFormat="1" ht="15.75" x14ac:dyDescent="0.2">
      <c r="A129" s="31"/>
      <c r="B129" s="49"/>
      <c r="C129" s="47"/>
      <c r="D129" s="48"/>
      <c r="E129" s="48"/>
    </row>
    <row r="130" spans="1:6" s="8" customFormat="1" ht="15.75" x14ac:dyDescent="0.2">
      <c r="A130" s="31"/>
      <c r="B130" s="49"/>
      <c r="C130" s="47"/>
      <c r="D130" s="48"/>
      <c r="E130" s="48"/>
    </row>
    <row r="131" spans="1:6" s="8" customFormat="1" ht="15.75" x14ac:dyDescent="0.2">
      <c r="A131" s="31"/>
      <c r="B131" s="49"/>
      <c r="C131" s="47"/>
      <c r="D131" s="48"/>
      <c r="E131" s="48"/>
    </row>
    <row r="132" spans="1:6" s="8" customFormat="1" ht="15.75" x14ac:dyDescent="0.2">
      <c r="A132" s="31"/>
      <c r="B132" s="49"/>
      <c r="C132" s="47"/>
      <c r="D132" s="48"/>
      <c r="E132" s="48"/>
    </row>
    <row r="133" spans="1:6" s="8" customFormat="1" ht="15.75" x14ac:dyDescent="0.2">
      <c r="A133" s="31"/>
      <c r="B133" s="49"/>
      <c r="C133" s="47"/>
      <c r="D133" s="48"/>
      <c r="E133" s="48"/>
    </row>
    <row r="134" spans="1:6" s="8" customFormat="1" ht="15.75" x14ac:dyDescent="0.2">
      <c r="A134" s="31"/>
      <c r="B134" s="50"/>
      <c r="C134" s="47"/>
      <c r="D134" s="48"/>
      <c r="E134" s="48"/>
    </row>
    <row r="135" spans="1:6" s="9" customFormat="1" ht="15.75" x14ac:dyDescent="0.2">
      <c r="B135" s="51"/>
      <c r="C135" s="52"/>
      <c r="D135" s="52"/>
      <c r="E135" s="53"/>
    </row>
    <row r="136" spans="1:6" s="8" customFormat="1" ht="15.75" x14ac:dyDescent="0.2">
      <c r="A136" s="31"/>
      <c r="B136" s="31"/>
      <c r="C136" s="31"/>
      <c r="D136" s="32"/>
      <c r="E136" s="54"/>
    </row>
    <row r="137" spans="1:6" ht="15.75" x14ac:dyDescent="0.2">
      <c r="A137" s="31"/>
      <c r="B137" s="31"/>
      <c r="C137" s="31"/>
      <c r="D137" s="32"/>
      <c r="E137" s="33"/>
      <c r="F137" s="8"/>
    </row>
    <row r="138" spans="1:6" ht="14.25" x14ac:dyDescent="0.2">
      <c r="A138" s="11"/>
      <c r="B138" s="11"/>
      <c r="C138" s="13"/>
      <c r="D138" s="12"/>
      <c r="F138" s="8"/>
    </row>
    <row r="139" spans="1:6" x14ac:dyDescent="0.2">
      <c r="A139" s="11"/>
      <c r="B139" s="11"/>
      <c r="C139" s="13"/>
      <c r="D139" s="9"/>
      <c r="E139" s="8"/>
      <c r="F139" s="8"/>
    </row>
  </sheetData>
  <mergeCells count="3">
    <mergeCell ref="A3:E3"/>
    <mergeCell ref="A4:E4"/>
    <mergeCell ref="D6:E6"/>
  </mergeCells>
  <phoneticPr fontId="3" type="noConversion"/>
  <printOptions horizontalCentered="1"/>
  <pageMargins left="0.6692913385826772" right="0.27559055118110237" top="0.86614173228346458" bottom="0.51181102362204722" header="0.19685039370078741" footer="0.19685039370078741"/>
  <pageSetup paperSize="9" scale="94"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5">
    <tabColor rgb="FF00B0F0"/>
  </sheetPr>
  <dimension ref="A1:E29"/>
  <sheetViews>
    <sheetView view="pageBreakPreview" zoomScale="90" zoomScaleNormal="100" zoomScaleSheetLayoutView="90" workbookViewId="0">
      <selection activeCell="J16" sqref="J16:J17"/>
    </sheetView>
  </sheetViews>
  <sheetFormatPr defaultRowHeight="12.75" x14ac:dyDescent="0.2"/>
  <cols>
    <col min="1" max="1" width="4.85546875" customWidth="1"/>
    <col min="2" max="2" width="28.140625" customWidth="1"/>
    <col min="3" max="3" width="17.28515625" bestFit="1" customWidth="1"/>
    <col min="4" max="4" width="15.42578125" bestFit="1"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55.5" customHeight="1" x14ac:dyDescent="0.2">
      <c r="A4" s="191" t="s">
        <v>89</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
      <c r="A8" s="44">
        <v>1</v>
      </c>
      <c r="B8" s="56" t="s">
        <v>4</v>
      </c>
      <c r="C8" s="137">
        <v>23561.61764</v>
      </c>
      <c r="D8" s="137">
        <v>11558.653710000001</v>
      </c>
      <c r="E8" s="113">
        <f>D8/C8*100</f>
        <v>49.057131333704135</v>
      </c>
    </row>
    <row r="9" spans="1:5" ht="15.75" x14ac:dyDescent="0.2">
      <c r="A9" s="39">
        <v>2</v>
      </c>
      <c r="B9" s="42" t="s">
        <v>5</v>
      </c>
      <c r="C9" s="137">
        <v>26531.31437</v>
      </c>
      <c r="D9" s="137">
        <v>13404.76455</v>
      </c>
      <c r="E9" s="95">
        <f t="shared" ref="E9:E28" si="0">D9/C9*100</f>
        <v>50.524313884566887</v>
      </c>
    </row>
    <row r="10" spans="1:5" ht="15.75" x14ac:dyDescent="0.2">
      <c r="A10" s="39">
        <v>3</v>
      </c>
      <c r="B10" s="42" t="s">
        <v>29</v>
      </c>
      <c r="C10" s="137">
        <v>59452.527540000003</v>
      </c>
      <c r="D10" s="137">
        <v>30094.02248</v>
      </c>
      <c r="E10" s="95">
        <f t="shared" si="0"/>
        <v>50.618575399931601</v>
      </c>
    </row>
    <row r="11" spans="1:5" ht="15.75" x14ac:dyDescent="0.2">
      <c r="A11" s="39">
        <v>4</v>
      </c>
      <c r="B11" s="42" t="s">
        <v>6</v>
      </c>
      <c r="C11" s="137">
        <v>25790.909909999998</v>
      </c>
      <c r="D11" s="137">
        <v>11279.90717</v>
      </c>
      <c r="E11" s="95">
        <f t="shared" si="0"/>
        <v>43.735979883464303</v>
      </c>
    </row>
    <row r="12" spans="1:5" ht="15.75" x14ac:dyDescent="0.2">
      <c r="A12" s="39">
        <v>5</v>
      </c>
      <c r="B12" s="42" t="s">
        <v>7</v>
      </c>
      <c r="C12" s="137">
        <v>84814.145180000007</v>
      </c>
      <c r="D12" s="137">
        <v>42398.157540000007</v>
      </c>
      <c r="E12" s="95">
        <f t="shared" si="0"/>
        <v>49.989488722687618</v>
      </c>
    </row>
    <row r="13" spans="1:5" ht="15.75" x14ac:dyDescent="0.2">
      <c r="A13" s="39">
        <v>6</v>
      </c>
      <c r="B13" s="42" t="s">
        <v>8</v>
      </c>
      <c r="C13" s="137">
        <v>17960.606640000002</v>
      </c>
      <c r="D13" s="137">
        <v>9321.0139599999984</v>
      </c>
      <c r="E13" s="95">
        <f t="shared" si="0"/>
        <v>51.896988486130546</v>
      </c>
    </row>
    <row r="14" spans="1:5" ht="15.75" x14ac:dyDescent="0.2">
      <c r="A14" s="39">
        <v>7</v>
      </c>
      <c r="B14" s="42" t="s">
        <v>9</v>
      </c>
      <c r="C14" s="137">
        <v>19060.606640000002</v>
      </c>
      <c r="D14" s="137">
        <v>10167.453949999999</v>
      </c>
      <c r="E14" s="95">
        <f t="shared" si="0"/>
        <v>53.342761550216842</v>
      </c>
    </row>
    <row r="15" spans="1:5" ht="15.75" x14ac:dyDescent="0.2">
      <c r="A15" s="39">
        <v>8</v>
      </c>
      <c r="B15" s="42" t="s">
        <v>10</v>
      </c>
      <c r="C15" s="137">
        <v>21270.707729999998</v>
      </c>
      <c r="D15" s="137">
        <v>9613.8237899999986</v>
      </c>
      <c r="E15" s="95">
        <f t="shared" si="0"/>
        <v>45.19747961390469</v>
      </c>
    </row>
    <row r="16" spans="1:5" ht="15.75" x14ac:dyDescent="0.2">
      <c r="A16" s="39">
        <v>9</v>
      </c>
      <c r="B16" s="42" t="s">
        <v>11</v>
      </c>
      <c r="C16" s="137">
        <v>21911.112140000001</v>
      </c>
      <c r="D16" s="137">
        <v>12410</v>
      </c>
      <c r="E16" s="95">
        <f t="shared" si="0"/>
        <v>56.637928374912697</v>
      </c>
    </row>
    <row r="17" spans="1:5" ht="15.75" x14ac:dyDescent="0.2">
      <c r="A17" s="39">
        <v>10</v>
      </c>
      <c r="B17" s="42" t="s">
        <v>12</v>
      </c>
      <c r="C17" s="137">
        <v>28011.112140000001</v>
      </c>
      <c r="D17" s="137">
        <v>11837.17692</v>
      </c>
      <c r="E17" s="95">
        <f t="shared" si="0"/>
        <v>42.25886091504541</v>
      </c>
    </row>
    <row r="18" spans="1:5" ht="15.75" x14ac:dyDescent="0.2">
      <c r="A18" s="39">
        <v>11</v>
      </c>
      <c r="B18" s="42" t="s">
        <v>13</v>
      </c>
      <c r="C18" s="137">
        <v>28061.61764</v>
      </c>
      <c r="D18" s="137">
        <v>14996.34618</v>
      </c>
      <c r="E18" s="95">
        <f t="shared" si="0"/>
        <v>53.440775839749492</v>
      </c>
    </row>
    <row r="19" spans="1:5" ht="15.75" x14ac:dyDescent="0.2">
      <c r="A19" s="39">
        <v>12</v>
      </c>
      <c r="B19" s="42" t="s">
        <v>14</v>
      </c>
      <c r="C19" s="137">
        <v>4270.7077300000001</v>
      </c>
      <c r="D19" s="137">
        <v>2195.5247800000002</v>
      </c>
      <c r="E19" s="95">
        <f t="shared" si="0"/>
        <v>51.408921396735337</v>
      </c>
    </row>
    <row r="20" spans="1:5" ht="15.75" x14ac:dyDescent="0.2">
      <c r="A20" s="39">
        <v>13</v>
      </c>
      <c r="B20" s="42" t="s">
        <v>15</v>
      </c>
      <c r="C20" s="137">
        <v>19870.707729999998</v>
      </c>
      <c r="D20" s="137">
        <v>12609.442359999999</v>
      </c>
      <c r="E20" s="95">
        <f t="shared" si="0"/>
        <v>63.457439620848376</v>
      </c>
    </row>
    <row r="21" spans="1:5" ht="15.75" x14ac:dyDescent="0.2">
      <c r="A21" s="39">
        <v>14</v>
      </c>
      <c r="B21" s="42" t="s">
        <v>16</v>
      </c>
      <c r="C21" s="137">
        <v>50232.325369999999</v>
      </c>
      <c r="D21" s="137">
        <v>24673.462730000003</v>
      </c>
      <c r="E21" s="95">
        <f t="shared" si="0"/>
        <v>49.118695079833216</v>
      </c>
    </row>
    <row r="22" spans="1:5" ht="15.75" x14ac:dyDescent="0.2">
      <c r="A22" s="39">
        <v>15</v>
      </c>
      <c r="B22" s="42" t="s">
        <v>17</v>
      </c>
      <c r="C22" s="137">
        <v>17701.010999999999</v>
      </c>
      <c r="D22" s="137">
        <v>9472.1211300000014</v>
      </c>
      <c r="E22" s="95">
        <f t="shared" si="0"/>
        <v>53.511752125344714</v>
      </c>
    </row>
    <row r="23" spans="1:5" ht="15.75" x14ac:dyDescent="0.2">
      <c r="A23" s="39">
        <v>16</v>
      </c>
      <c r="B23" s="42" t="s">
        <v>18</v>
      </c>
      <c r="C23" s="137">
        <v>21760.909899999999</v>
      </c>
      <c r="D23" s="137">
        <v>12381.51571</v>
      </c>
      <c r="E23" s="95">
        <f t="shared" si="0"/>
        <v>56.897968728780043</v>
      </c>
    </row>
    <row r="24" spans="1:5" ht="15.75" x14ac:dyDescent="0.2">
      <c r="A24" s="39">
        <v>17</v>
      </c>
      <c r="B24" s="42" t="s">
        <v>19</v>
      </c>
      <c r="C24" s="137">
        <v>18741.41546</v>
      </c>
      <c r="D24" s="137">
        <v>9559.9229300000006</v>
      </c>
      <c r="E24" s="95">
        <f t="shared" si="0"/>
        <v>51.00960997531827</v>
      </c>
    </row>
    <row r="25" spans="1:5" ht="15.75" x14ac:dyDescent="0.2">
      <c r="A25" s="39">
        <v>18</v>
      </c>
      <c r="B25" s="42" t="s">
        <v>20</v>
      </c>
      <c r="C25" s="137">
        <v>27571.826509999999</v>
      </c>
      <c r="D25" s="137">
        <v>14460</v>
      </c>
      <c r="E25" s="95">
        <f t="shared" si="0"/>
        <v>52.444838918290436</v>
      </c>
    </row>
    <row r="26" spans="1:5" ht="15.75" x14ac:dyDescent="0.2">
      <c r="A26" s="39">
        <v>19</v>
      </c>
      <c r="B26" s="42" t="s">
        <v>30</v>
      </c>
      <c r="C26" s="137">
        <v>235961.51873000001</v>
      </c>
      <c r="D26" s="137">
        <v>106984.05145</v>
      </c>
      <c r="E26" s="95">
        <f t="shared" si="0"/>
        <v>45.339618097820846</v>
      </c>
    </row>
    <row r="27" spans="1:5" ht="15.75" x14ac:dyDescent="0.2">
      <c r="A27" s="39"/>
      <c r="B27" s="42"/>
      <c r="C27" s="137"/>
      <c r="D27" s="137"/>
      <c r="E27" s="124"/>
    </row>
    <row r="28" spans="1:5" ht="19.5" customHeight="1" x14ac:dyDescent="0.25">
      <c r="A28" s="118"/>
      <c r="B28" s="114" t="s">
        <v>21</v>
      </c>
      <c r="C28" s="125">
        <f>SUM(C8:C26)</f>
        <v>752536.70000000007</v>
      </c>
      <c r="D28" s="125">
        <f>SUM(D8:D26)</f>
        <v>369417.36134000006</v>
      </c>
      <c r="E28" s="75">
        <f t="shared" si="0"/>
        <v>49.089614013509248</v>
      </c>
    </row>
    <row r="29" spans="1:5" ht="15.75" x14ac:dyDescent="0.25">
      <c r="A29" s="2"/>
      <c r="B29" s="2"/>
      <c r="C29" s="24"/>
      <c r="D29" s="24"/>
      <c r="E2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9"/>
  <sheetViews>
    <sheetView view="pageBreakPreview" zoomScale="90" zoomScaleNormal="100" zoomScaleSheetLayoutView="90" workbookViewId="0">
      <selection activeCell="J16" sqref="J16:J17"/>
    </sheetView>
  </sheetViews>
  <sheetFormatPr defaultRowHeight="12.75" x14ac:dyDescent="0.2"/>
  <cols>
    <col min="1" max="1" width="5.28515625" customWidth="1"/>
    <col min="2" max="2" width="28.140625" customWidth="1"/>
    <col min="3" max="3" width="16.140625" customWidth="1"/>
    <col min="4"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41.25" customHeight="1" x14ac:dyDescent="0.2">
      <c r="A4" s="191" t="s">
        <v>90</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
      <c r="A8" s="44">
        <v>1</v>
      </c>
      <c r="B8" s="56" t="s">
        <v>4</v>
      </c>
      <c r="C8" s="137">
        <v>2338</v>
      </c>
      <c r="D8" s="137">
        <v>2196.0466200000001</v>
      </c>
      <c r="E8" s="113">
        <f>D8/C8*100</f>
        <v>93.928426860564585</v>
      </c>
    </row>
    <row r="9" spans="1:5" ht="15.75" x14ac:dyDescent="0.2">
      <c r="A9" s="39">
        <v>2</v>
      </c>
      <c r="B9" s="42" t="s">
        <v>5</v>
      </c>
      <c r="C9" s="137">
        <v>4132</v>
      </c>
      <c r="D9" s="137">
        <v>3350.9369999999999</v>
      </c>
      <c r="E9" s="95">
        <f t="shared" ref="E9:E28" si="0">D9/C9*100</f>
        <v>81.097216844143276</v>
      </c>
    </row>
    <row r="10" spans="1:5" ht="15.75" x14ac:dyDescent="0.2">
      <c r="A10" s="39">
        <v>3</v>
      </c>
      <c r="B10" s="42" t="s">
        <v>29</v>
      </c>
      <c r="C10" s="137">
        <v>5711</v>
      </c>
      <c r="D10" s="137">
        <v>5711</v>
      </c>
      <c r="E10" s="95">
        <f t="shared" si="0"/>
        <v>100</v>
      </c>
    </row>
    <row r="11" spans="1:5" ht="15.75" x14ac:dyDescent="0.2">
      <c r="A11" s="39">
        <v>4</v>
      </c>
      <c r="B11" s="42" t="s">
        <v>6</v>
      </c>
      <c r="C11" s="137">
        <v>3923</v>
      </c>
      <c r="D11" s="137">
        <v>3923</v>
      </c>
      <c r="E11" s="95">
        <f t="shared" si="0"/>
        <v>100</v>
      </c>
    </row>
    <row r="12" spans="1:5" ht="15.75" x14ac:dyDescent="0.2">
      <c r="A12" s="39">
        <v>5</v>
      </c>
      <c r="B12" s="42" t="s">
        <v>7</v>
      </c>
      <c r="C12" s="137">
        <v>3771</v>
      </c>
      <c r="D12" s="137">
        <v>3288.6</v>
      </c>
      <c r="E12" s="95">
        <f t="shared" si="0"/>
        <v>87.207637231503583</v>
      </c>
    </row>
    <row r="13" spans="1:5" ht="15.75" x14ac:dyDescent="0.2">
      <c r="A13" s="39">
        <v>6</v>
      </c>
      <c r="B13" s="42" t="s">
        <v>8</v>
      </c>
      <c r="C13" s="137">
        <v>2088</v>
      </c>
      <c r="D13" s="137">
        <v>1658.895</v>
      </c>
      <c r="E13" s="95">
        <f t="shared" si="0"/>
        <v>79.448994252873561</v>
      </c>
    </row>
    <row r="14" spans="1:5" ht="15.75" x14ac:dyDescent="0.2">
      <c r="A14" s="39">
        <v>7</v>
      </c>
      <c r="B14" s="42" t="s">
        <v>9</v>
      </c>
      <c r="C14" s="137">
        <v>1775</v>
      </c>
      <c r="D14" s="137">
        <v>1757.7</v>
      </c>
      <c r="E14" s="95">
        <f t="shared" si="0"/>
        <v>99.02535211267606</v>
      </c>
    </row>
    <row r="15" spans="1:5" ht="15.75" x14ac:dyDescent="0.2">
      <c r="A15" s="39">
        <v>8</v>
      </c>
      <c r="B15" s="42" t="s">
        <v>10</v>
      </c>
      <c r="C15" s="137">
        <v>1644</v>
      </c>
      <c r="D15" s="137">
        <v>1644</v>
      </c>
      <c r="E15" s="95">
        <f t="shared" si="0"/>
        <v>100</v>
      </c>
    </row>
    <row r="16" spans="1:5" ht="15.75" x14ac:dyDescent="0.2">
      <c r="A16" s="39">
        <v>9</v>
      </c>
      <c r="B16" s="42" t="s">
        <v>11</v>
      </c>
      <c r="C16" s="137">
        <v>2014</v>
      </c>
      <c r="D16" s="137">
        <v>0</v>
      </c>
      <c r="E16" s="95">
        <f t="shared" si="0"/>
        <v>0</v>
      </c>
    </row>
    <row r="17" spans="1:5" ht="15.75" x14ac:dyDescent="0.2">
      <c r="A17" s="39">
        <v>10</v>
      </c>
      <c r="B17" s="42" t="s">
        <v>12</v>
      </c>
      <c r="C17" s="137">
        <v>2878</v>
      </c>
      <c r="D17" s="137">
        <v>2835</v>
      </c>
      <c r="E17" s="95">
        <f t="shared" si="0"/>
        <v>98.505906879777626</v>
      </c>
    </row>
    <row r="18" spans="1:5" ht="15.75" x14ac:dyDescent="0.2">
      <c r="A18" s="39">
        <v>11</v>
      </c>
      <c r="B18" s="42" t="s">
        <v>13</v>
      </c>
      <c r="C18" s="137">
        <v>3905</v>
      </c>
      <c r="D18" s="137">
        <v>3693.6480000000001</v>
      </c>
      <c r="E18" s="95">
        <f t="shared" si="0"/>
        <v>94.587656850192076</v>
      </c>
    </row>
    <row r="19" spans="1:5" ht="15.75" x14ac:dyDescent="0.2">
      <c r="A19" s="39">
        <v>12</v>
      </c>
      <c r="B19" s="42" t="s">
        <v>14</v>
      </c>
      <c r="C19" s="137">
        <v>454</v>
      </c>
      <c r="D19" s="137">
        <v>454</v>
      </c>
      <c r="E19" s="95">
        <f t="shared" si="0"/>
        <v>100</v>
      </c>
    </row>
    <row r="20" spans="1:5" ht="15.75" x14ac:dyDescent="0.2">
      <c r="A20" s="39">
        <v>13</v>
      </c>
      <c r="B20" s="42" t="s">
        <v>15</v>
      </c>
      <c r="C20" s="137">
        <v>2267</v>
      </c>
      <c r="D20" s="137">
        <v>2243.4011099999998</v>
      </c>
      <c r="E20" s="95">
        <f t="shared" si="0"/>
        <v>98.959025584472855</v>
      </c>
    </row>
    <row r="21" spans="1:5" ht="15.75" x14ac:dyDescent="0.2">
      <c r="A21" s="39">
        <v>14</v>
      </c>
      <c r="B21" s="42" t="s">
        <v>16</v>
      </c>
      <c r="C21" s="137">
        <v>4997</v>
      </c>
      <c r="D21" s="137">
        <v>4997</v>
      </c>
      <c r="E21" s="95">
        <f t="shared" si="0"/>
        <v>100</v>
      </c>
    </row>
    <row r="22" spans="1:5" ht="15.75" x14ac:dyDescent="0.2">
      <c r="A22" s="39">
        <v>15</v>
      </c>
      <c r="B22" s="42" t="s">
        <v>17</v>
      </c>
      <c r="C22" s="137">
        <v>1582</v>
      </c>
      <c r="D22" s="137">
        <v>1564.92</v>
      </c>
      <c r="E22" s="95">
        <f t="shared" si="0"/>
        <v>98.920353982300895</v>
      </c>
    </row>
    <row r="23" spans="1:5" ht="15.75" x14ac:dyDescent="0.2">
      <c r="A23" s="39">
        <v>16</v>
      </c>
      <c r="B23" s="42" t="s">
        <v>18</v>
      </c>
      <c r="C23" s="137">
        <v>3042</v>
      </c>
      <c r="D23" s="137">
        <v>2307.8000000000002</v>
      </c>
      <c r="E23" s="95">
        <f t="shared" si="0"/>
        <v>75.864562787639727</v>
      </c>
    </row>
    <row r="24" spans="1:5" ht="15.75" x14ac:dyDescent="0.2">
      <c r="A24" s="39">
        <v>17</v>
      </c>
      <c r="B24" s="42" t="s">
        <v>19</v>
      </c>
      <c r="C24" s="137">
        <v>2904</v>
      </c>
      <c r="D24" s="137">
        <v>2904</v>
      </c>
      <c r="E24" s="95">
        <f t="shared" si="0"/>
        <v>100</v>
      </c>
    </row>
    <row r="25" spans="1:5" ht="15.75" x14ac:dyDescent="0.2">
      <c r="A25" s="39">
        <v>18</v>
      </c>
      <c r="B25" s="42" t="s">
        <v>20</v>
      </c>
      <c r="C25" s="137">
        <v>4215</v>
      </c>
      <c r="D25" s="137">
        <v>3559.06918</v>
      </c>
      <c r="E25" s="95">
        <f t="shared" si="0"/>
        <v>84.438177461447211</v>
      </c>
    </row>
    <row r="26" spans="1:5" ht="15.75" x14ac:dyDescent="0.2">
      <c r="A26" s="39">
        <v>19</v>
      </c>
      <c r="B26" s="42" t="s">
        <v>30</v>
      </c>
      <c r="C26" s="137">
        <v>10891</v>
      </c>
      <c r="D26" s="137">
        <v>10882.451999999999</v>
      </c>
      <c r="E26" s="95">
        <f t="shared" si="0"/>
        <v>99.921513176016887</v>
      </c>
    </row>
    <row r="27" spans="1:5" ht="15.75" x14ac:dyDescent="0.2">
      <c r="A27" s="39"/>
      <c r="B27" s="42"/>
      <c r="C27" s="137"/>
      <c r="D27" s="137"/>
      <c r="E27" s="124"/>
    </row>
    <row r="28" spans="1:5" ht="19.5" customHeight="1" x14ac:dyDescent="0.25">
      <c r="A28" s="118"/>
      <c r="B28" s="159" t="s">
        <v>21</v>
      </c>
      <c r="C28" s="125">
        <f>SUM(C8:C26)</f>
        <v>64531</v>
      </c>
      <c r="D28" s="125">
        <f>SUM(D8:D26)</f>
        <v>58971.468909999996</v>
      </c>
      <c r="E28" s="75">
        <f t="shared" si="0"/>
        <v>91.3847126342378</v>
      </c>
    </row>
    <row r="29" spans="1:5" ht="15.75" x14ac:dyDescent="0.25">
      <c r="A29" s="2"/>
      <c r="B29" s="2"/>
      <c r="C29" s="24"/>
      <c r="D29" s="24"/>
      <c r="E2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Horizontal="1" syncRef="A1" transitionEvaluation="1" codeName="Лист5">
    <tabColor rgb="FF00B050"/>
    <outlinePr summaryRight="0"/>
  </sheetPr>
  <dimension ref="A1:J29"/>
  <sheetViews>
    <sheetView view="pageBreakPreview" zoomScale="91" zoomScaleNormal="100" zoomScaleSheetLayoutView="91" workbookViewId="0">
      <selection activeCell="D32" sqref="D32"/>
    </sheetView>
  </sheetViews>
  <sheetFormatPr defaultRowHeight="12.75" x14ac:dyDescent="0.2"/>
  <cols>
    <col min="1" max="1" width="6" style="24" customWidth="1"/>
    <col min="2" max="2" width="21.7109375" style="24" customWidth="1"/>
    <col min="3" max="3" width="16.42578125" style="24" customWidth="1"/>
    <col min="4" max="4" width="17.85546875" style="24" customWidth="1"/>
    <col min="5" max="5" width="17.140625" style="24" customWidth="1"/>
    <col min="6" max="6" width="9.42578125" style="24" customWidth="1"/>
    <col min="7" max="8" width="14" style="24" customWidth="1"/>
    <col min="9" max="9" width="14.42578125" style="24" customWidth="1"/>
    <col min="10" max="16384" width="9.140625" style="24"/>
  </cols>
  <sheetData>
    <row r="1" spans="1:10" s="65" customFormat="1" ht="18.75" x14ac:dyDescent="0.3"/>
    <row r="2" spans="1:10" s="65" customFormat="1" ht="18.75" x14ac:dyDescent="0.3"/>
    <row r="3" spans="1:10" s="65" customFormat="1" ht="19.5" customHeight="1" x14ac:dyDescent="0.3">
      <c r="A3" s="186" t="s">
        <v>27</v>
      </c>
      <c r="B3" s="186"/>
      <c r="C3" s="186"/>
      <c r="D3" s="186"/>
      <c r="E3" s="186"/>
    </row>
    <row r="4" spans="1:10" s="65" customFormat="1" ht="93" customHeight="1" x14ac:dyDescent="0.3">
      <c r="A4" s="190" t="s">
        <v>104</v>
      </c>
      <c r="B4" s="190"/>
      <c r="C4" s="190"/>
      <c r="D4" s="190"/>
      <c r="E4" s="190"/>
    </row>
    <row r="5" spans="1:10" ht="15.75" x14ac:dyDescent="0.25">
      <c r="A5" s="4"/>
      <c r="B5" s="4"/>
    </row>
    <row r="6" spans="1:10" ht="15.75" x14ac:dyDescent="0.25">
      <c r="A6" s="4"/>
      <c r="B6" s="4"/>
      <c r="C6" s="2"/>
      <c r="D6" s="2"/>
      <c r="E6" s="29" t="s">
        <v>0</v>
      </c>
    </row>
    <row r="7" spans="1:10" ht="30" customHeight="1" x14ac:dyDescent="0.2">
      <c r="A7" s="5" t="s">
        <v>1</v>
      </c>
      <c r="B7" s="5" t="s">
        <v>2</v>
      </c>
      <c r="C7" s="18" t="s">
        <v>22</v>
      </c>
      <c r="D7" s="128" t="s">
        <v>26</v>
      </c>
      <c r="E7" s="5" t="s">
        <v>31</v>
      </c>
    </row>
    <row r="8" spans="1:10" ht="16.5" customHeight="1" x14ac:dyDescent="0.25">
      <c r="A8" s="98">
        <v>1</v>
      </c>
      <c r="B8" s="99" t="s">
        <v>4</v>
      </c>
      <c r="C8" s="101">
        <v>21458</v>
      </c>
      <c r="D8" s="101">
        <v>8732.6408300000003</v>
      </c>
      <c r="E8" s="100">
        <f>D8/C8*100</f>
        <v>40.69643410383074</v>
      </c>
      <c r="G8" s="146"/>
      <c r="H8" s="37"/>
      <c r="I8" s="37"/>
      <c r="J8" s="37"/>
    </row>
    <row r="9" spans="1:10" ht="15.75" x14ac:dyDescent="0.2">
      <c r="A9" s="39">
        <v>2</v>
      </c>
      <c r="B9" s="42" t="s">
        <v>5</v>
      </c>
      <c r="C9" s="101">
        <v>30839</v>
      </c>
      <c r="D9" s="101">
        <v>15792.03455</v>
      </c>
      <c r="E9" s="101">
        <f t="shared" ref="E9:E25" si="0">D9/C9*100</f>
        <v>51.207998151691037</v>
      </c>
      <c r="G9" s="146"/>
      <c r="H9" s="37"/>
      <c r="I9" s="37"/>
      <c r="J9" s="37"/>
    </row>
    <row r="10" spans="1:10" ht="15.75" x14ac:dyDescent="0.2">
      <c r="A10" s="39">
        <v>3</v>
      </c>
      <c r="B10" s="42" t="s">
        <v>29</v>
      </c>
      <c r="C10" s="101">
        <v>35410</v>
      </c>
      <c r="D10" s="101">
        <v>21212.53945</v>
      </c>
      <c r="E10" s="101">
        <f t="shared" si="0"/>
        <v>59.905505365715904</v>
      </c>
      <c r="G10" s="146"/>
      <c r="H10" s="37"/>
      <c r="I10" s="37"/>
      <c r="J10" s="37"/>
    </row>
    <row r="11" spans="1:10" ht="15.75" x14ac:dyDescent="0.2">
      <c r="A11" s="39">
        <v>4</v>
      </c>
      <c r="B11" s="42" t="s">
        <v>6</v>
      </c>
      <c r="C11" s="101">
        <v>25572</v>
      </c>
      <c r="D11" s="101">
        <v>12556.81236</v>
      </c>
      <c r="E11" s="101">
        <f t="shared" si="0"/>
        <v>49.103755513843268</v>
      </c>
      <c r="G11" s="146"/>
      <c r="H11" s="37"/>
      <c r="I11" s="37"/>
      <c r="J11" s="37"/>
    </row>
    <row r="12" spans="1:10" ht="15.75" x14ac:dyDescent="0.2">
      <c r="A12" s="39">
        <v>5</v>
      </c>
      <c r="B12" s="42" t="s">
        <v>7</v>
      </c>
      <c r="C12" s="101">
        <v>65522.9</v>
      </c>
      <c r="D12" s="101">
        <v>37571.908470000002</v>
      </c>
      <c r="E12" s="101">
        <f t="shared" si="0"/>
        <v>57.341644631113709</v>
      </c>
      <c r="G12" s="146"/>
      <c r="H12" s="37"/>
      <c r="I12" s="37"/>
      <c r="J12" s="37"/>
    </row>
    <row r="13" spans="1:10" ht="15.75" x14ac:dyDescent="0.2">
      <c r="A13" s="39">
        <v>6</v>
      </c>
      <c r="B13" s="42" t="s">
        <v>8</v>
      </c>
      <c r="C13" s="101">
        <v>2074</v>
      </c>
      <c r="D13" s="101">
        <v>1000.9620699999999</v>
      </c>
      <c r="E13" s="101">
        <f t="shared" si="0"/>
        <v>48.262394889103177</v>
      </c>
      <c r="G13" s="146"/>
      <c r="H13" s="37"/>
      <c r="I13" s="37"/>
      <c r="J13" s="37"/>
    </row>
    <row r="14" spans="1:10" ht="15.75" x14ac:dyDescent="0.2">
      <c r="A14" s="39">
        <v>7</v>
      </c>
      <c r="B14" s="42" t="s">
        <v>9</v>
      </c>
      <c r="C14" s="101">
        <v>13610</v>
      </c>
      <c r="D14" s="101">
        <v>7068.4625700000006</v>
      </c>
      <c r="E14" s="101">
        <f t="shared" si="0"/>
        <v>51.935801396032332</v>
      </c>
      <c r="G14" s="146"/>
      <c r="H14" s="37"/>
      <c r="I14" s="37"/>
      <c r="J14" s="37"/>
    </row>
    <row r="15" spans="1:10" ht="15.75" x14ac:dyDescent="0.2">
      <c r="A15" s="39">
        <v>8</v>
      </c>
      <c r="B15" s="42" t="s">
        <v>10</v>
      </c>
      <c r="C15" s="101">
        <v>34461</v>
      </c>
      <c r="D15" s="101">
        <v>20077.284210000002</v>
      </c>
      <c r="E15" s="101">
        <f t="shared" si="0"/>
        <v>58.260886828588845</v>
      </c>
      <c r="G15" s="146"/>
      <c r="H15" s="37"/>
      <c r="I15" s="37"/>
      <c r="J15" s="37"/>
    </row>
    <row r="16" spans="1:10" ht="15.75" x14ac:dyDescent="0.2">
      <c r="A16" s="39">
        <v>9</v>
      </c>
      <c r="B16" s="42" t="s">
        <v>11</v>
      </c>
      <c r="C16" s="101">
        <v>15015</v>
      </c>
      <c r="D16" s="101">
        <v>8641.2608099999998</v>
      </c>
      <c r="E16" s="101">
        <f t="shared" si="0"/>
        <v>57.550854545454541</v>
      </c>
      <c r="G16" s="146"/>
      <c r="H16" s="37"/>
      <c r="I16" s="37"/>
      <c r="J16" s="37"/>
    </row>
    <row r="17" spans="1:10" ht="15.75" x14ac:dyDescent="0.2">
      <c r="A17" s="39">
        <v>10</v>
      </c>
      <c r="B17" s="42" t="s">
        <v>12</v>
      </c>
      <c r="C17" s="101">
        <v>38004</v>
      </c>
      <c r="D17" s="101">
        <v>17496.21603</v>
      </c>
      <c r="E17" s="101">
        <f t="shared" si="0"/>
        <v>46.037827676034098</v>
      </c>
      <c r="G17" s="146"/>
      <c r="H17" s="37"/>
      <c r="I17" s="37"/>
      <c r="J17" s="37"/>
    </row>
    <row r="18" spans="1:10" ht="15.75" x14ac:dyDescent="0.2">
      <c r="A18" s="39">
        <v>11</v>
      </c>
      <c r="B18" s="42" t="s">
        <v>13</v>
      </c>
      <c r="C18" s="101">
        <v>19567</v>
      </c>
      <c r="D18" s="101">
        <v>8521.8345500000014</v>
      </c>
      <c r="E18" s="101">
        <f t="shared" si="0"/>
        <v>43.552075177594944</v>
      </c>
      <c r="G18" s="146"/>
      <c r="H18" s="37"/>
      <c r="I18" s="37"/>
      <c r="J18" s="37"/>
    </row>
    <row r="19" spans="1:10" ht="15.75" x14ac:dyDescent="0.2">
      <c r="A19" s="39">
        <v>12</v>
      </c>
      <c r="B19" s="42" t="s">
        <v>14</v>
      </c>
      <c r="C19" s="101">
        <v>9823</v>
      </c>
      <c r="D19" s="101">
        <v>7222.1624599999996</v>
      </c>
      <c r="E19" s="101">
        <f t="shared" si="0"/>
        <v>73.522981370253476</v>
      </c>
      <c r="G19" s="146"/>
      <c r="H19" s="37"/>
      <c r="I19" s="37"/>
      <c r="J19" s="37"/>
    </row>
    <row r="20" spans="1:10" ht="15.75" x14ac:dyDescent="0.2">
      <c r="A20" s="39">
        <v>13</v>
      </c>
      <c r="B20" s="42" t="s">
        <v>15</v>
      </c>
      <c r="C20" s="101">
        <v>15216</v>
      </c>
      <c r="D20" s="101">
        <v>7438.2</v>
      </c>
      <c r="E20" s="101">
        <f t="shared" si="0"/>
        <v>48.884069400630914</v>
      </c>
      <c r="G20" s="146"/>
      <c r="H20" s="37"/>
      <c r="I20" s="37"/>
      <c r="J20" s="37"/>
    </row>
    <row r="21" spans="1:10" ht="15.75" x14ac:dyDescent="0.2">
      <c r="A21" s="39">
        <v>14</v>
      </c>
      <c r="B21" s="42" t="s">
        <v>16</v>
      </c>
      <c r="C21" s="101">
        <v>48390</v>
      </c>
      <c r="D21" s="101">
        <v>24120.72077</v>
      </c>
      <c r="E21" s="101">
        <f t="shared" si="0"/>
        <v>49.846498801405247</v>
      </c>
      <c r="G21" s="146"/>
      <c r="H21" s="37"/>
      <c r="I21" s="37"/>
      <c r="J21" s="37"/>
    </row>
    <row r="22" spans="1:10" ht="15.75" x14ac:dyDescent="0.2">
      <c r="A22" s="39">
        <v>15</v>
      </c>
      <c r="B22" s="42" t="s">
        <v>17</v>
      </c>
      <c r="C22" s="101">
        <v>14940</v>
      </c>
      <c r="D22" s="101">
        <v>9421.0709200000001</v>
      </c>
      <c r="E22" s="101">
        <f t="shared" si="0"/>
        <v>63.059376974564927</v>
      </c>
      <c r="G22" s="146"/>
      <c r="H22" s="37"/>
      <c r="I22" s="37"/>
      <c r="J22" s="37"/>
    </row>
    <row r="23" spans="1:10" ht="15.75" x14ac:dyDescent="0.2">
      <c r="A23" s="39">
        <v>16</v>
      </c>
      <c r="B23" s="42" t="s">
        <v>18</v>
      </c>
      <c r="C23" s="101">
        <v>23246</v>
      </c>
      <c r="D23" s="101">
        <v>12974.547859999999</v>
      </c>
      <c r="E23" s="101">
        <f t="shared" si="0"/>
        <v>55.814109352146602</v>
      </c>
      <c r="G23" s="146"/>
      <c r="H23" s="37"/>
      <c r="I23" s="37"/>
      <c r="J23" s="37"/>
    </row>
    <row r="24" spans="1:10" ht="19.5" customHeight="1" x14ac:dyDescent="0.2">
      <c r="A24" s="39">
        <v>17</v>
      </c>
      <c r="B24" s="42" t="s">
        <v>19</v>
      </c>
      <c r="C24" s="101">
        <v>19407</v>
      </c>
      <c r="D24" s="101">
        <v>15397.99127</v>
      </c>
      <c r="E24" s="101">
        <f t="shared" si="0"/>
        <v>79.342460297830684</v>
      </c>
      <c r="G24" s="146"/>
      <c r="H24" s="37"/>
      <c r="I24" s="37"/>
      <c r="J24" s="37"/>
    </row>
    <row r="25" spans="1:10" ht="15.75" x14ac:dyDescent="0.2">
      <c r="A25" s="39">
        <v>18</v>
      </c>
      <c r="B25" s="42" t="s">
        <v>20</v>
      </c>
      <c r="C25" s="101">
        <v>40579</v>
      </c>
      <c r="D25" s="101">
        <v>22333.253089999998</v>
      </c>
      <c r="E25" s="101">
        <f t="shared" si="0"/>
        <v>55.036479681608711</v>
      </c>
      <c r="G25" s="146"/>
      <c r="H25" s="37"/>
      <c r="I25" s="37"/>
      <c r="J25" s="37"/>
    </row>
    <row r="26" spans="1:10" ht="15.75" x14ac:dyDescent="0.2">
      <c r="A26" s="39"/>
      <c r="B26" s="42"/>
      <c r="C26" s="101"/>
      <c r="D26" s="101"/>
      <c r="E26" s="102"/>
      <c r="G26" s="37"/>
      <c r="H26" s="37"/>
      <c r="I26" s="37"/>
      <c r="J26" s="37"/>
    </row>
    <row r="27" spans="1:10" ht="15.75" x14ac:dyDescent="0.25">
      <c r="A27" s="103"/>
      <c r="B27" s="104" t="s">
        <v>21</v>
      </c>
      <c r="C27" s="64">
        <f>SUM(C8:C25)</f>
        <v>473133.9</v>
      </c>
      <c r="D27" s="64">
        <f>SUM(D8:D25)</f>
        <v>257579.90226999996</v>
      </c>
      <c r="E27" s="64">
        <f>D27/C27*100</f>
        <v>54.441227371363574</v>
      </c>
      <c r="G27" s="37"/>
      <c r="H27" s="37"/>
      <c r="I27" s="37"/>
      <c r="J27" s="37"/>
    </row>
    <row r="28" spans="1:10" ht="15.75" customHeight="1" x14ac:dyDescent="0.2">
      <c r="G28" s="37"/>
      <c r="H28" s="37"/>
      <c r="I28" s="37"/>
      <c r="J28" s="37"/>
    </row>
    <row r="29" spans="1:10" x14ac:dyDescent="0.2">
      <c r="G29" s="37"/>
      <c r="H29" s="37"/>
      <c r="I29" s="37"/>
      <c r="J29" s="37"/>
    </row>
  </sheetData>
  <mergeCells count="2">
    <mergeCell ref="A3:E3"/>
    <mergeCell ref="A4:E4"/>
  </mergeCells>
  <printOptions horizontalCentered="1"/>
  <pageMargins left="0.62" right="0.19685039370078741" top="0.59055118110236227" bottom="0.98425196850393704" header="0.19685039370078741"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7"/>
  <sheetViews>
    <sheetView view="pageBreakPreview" zoomScaleNormal="100" zoomScaleSheetLayoutView="100" workbookViewId="0">
      <selection activeCell="J16" sqref="J16:J17"/>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50.25" customHeight="1" x14ac:dyDescent="0.2">
      <c r="A4" s="191" t="s">
        <v>91</v>
      </c>
      <c r="B4" s="188"/>
      <c r="C4" s="188"/>
      <c r="D4" s="188"/>
      <c r="E4" s="188"/>
    </row>
    <row r="5" spans="1:7" ht="12.75" customHeight="1" x14ac:dyDescent="0.25">
      <c r="A5" s="21"/>
      <c r="B5" s="20"/>
      <c r="C5" s="19"/>
    </row>
    <row r="6" spans="1:7" ht="15.75" x14ac:dyDescent="0.25">
      <c r="A6" s="20"/>
      <c r="B6" s="20"/>
      <c r="C6" s="189" t="s">
        <v>0</v>
      </c>
      <c r="D6" s="189"/>
      <c r="E6" s="189"/>
    </row>
    <row r="7" spans="1:7" ht="31.5" customHeight="1" x14ac:dyDescent="0.2">
      <c r="A7" s="5" t="s">
        <v>1</v>
      </c>
      <c r="B7" s="5" t="s">
        <v>2</v>
      </c>
      <c r="C7" s="18" t="s">
        <v>22</v>
      </c>
      <c r="D7" s="128" t="s">
        <v>28</v>
      </c>
      <c r="E7" s="5" t="s">
        <v>31</v>
      </c>
    </row>
    <row r="8" spans="1:7" ht="16.5" customHeight="1" x14ac:dyDescent="0.25">
      <c r="A8" s="44">
        <v>1</v>
      </c>
      <c r="B8" s="56" t="s">
        <v>4</v>
      </c>
      <c r="C8" s="137">
        <v>1216</v>
      </c>
      <c r="D8" s="151"/>
      <c r="E8" s="91">
        <f>D8/C8*100</f>
        <v>0</v>
      </c>
      <c r="G8" s="38"/>
    </row>
    <row r="9" spans="1:7" ht="15.75" x14ac:dyDescent="0.25">
      <c r="A9" s="39">
        <v>2</v>
      </c>
      <c r="B9" s="42" t="s">
        <v>5</v>
      </c>
      <c r="C9" s="137">
        <v>1571</v>
      </c>
      <c r="D9" s="151"/>
      <c r="E9" s="92">
        <f t="shared" ref="E9:E26" si="0">D9/C9*100</f>
        <v>0</v>
      </c>
      <c r="G9" s="38"/>
    </row>
    <row r="10" spans="1:7" ht="15.75" x14ac:dyDescent="0.25">
      <c r="A10" s="39">
        <v>3</v>
      </c>
      <c r="B10" s="42" t="s">
        <v>29</v>
      </c>
      <c r="C10" s="137">
        <v>1554</v>
      </c>
      <c r="D10" s="151"/>
      <c r="E10" s="92">
        <f t="shared" si="0"/>
        <v>0</v>
      </c>
      <c r="G10" s="38"/>
    </row>
    <row r="11" spans="1:7" ht="15.75" x14ac:dyDescent="0.25">
      <c r="A11" s="39">
        <v>4</v>
      </c>
      <c r="B11" s="42" t="s">
        <v>6</v>
      </c>
      <c r="C11" s="137">
        <v>1908</v>
      </c>
      <c r="D11" s="151"/>
      <c r="E11" s="92">
        <f t="shared" si="0"/>
        <v>0</v>
      </c>
      <c r="G11" s="38"/>
    </row>
    <row r="12" spans="1:7" ht="15.75" x14ac:dyDescent="0.25">
      <c r="A12" s="39">
        <v>5</v>
      </c>
      <c r="B12" s="42" t="s">
        <v>7</v>
      </c>
      <c r="C12" s="137">
        <v>2689</v>
      </c>
      <c r="D12" s="151"/>
      <c r="E12" s="92">
        <f t="shared" si="0"/>
        <v>0</v>
      </c>
      <c r="G12" s="38"/>
    </row>
    <row r="13" spans="1:7" ht="15.75" x14ac:dyDescent="0.25">
      <c r="A13" s="39">
        <v>6</v>
      </c>
      <c r="B13" s="42" t="s">
        <v>8</v>
      </c>
      <c r="C13" s="137">
        <v>917</v>
      </c>
      <c r="D13" s="151"/>
      <c r="E13" s="92">
        <f t="shared" si="0"/>
        <v>0</v>
      </c>
      <c r="G13" s="38"/>
    </row>
    <row r="14" spans="1:7" ht="15.75" x14ac:dyDescent="0.25">
      <c r="A14" s="39">
        <v>7</v>
      </c>
      <c r="B14" s="42" t="s">
        <v>9</v>
      </c>
      <c r="C14" s="137">
        <v>686</v>
      </c>
      <c r="D14" s="151"/>
      <c r="E14" s="92">
        <f t="shared" si="0"/>
        <v>0</v>
      </c>
      <c r="G14" s="38"/>
    </row>
    <row r="15" spans="1:7" ht="15.75" x14ac:dyDescent="0.25">
      <c r="A15" s="39">
        <v>8</v>
      </c>
      <c r="B15" s="42" t="s">
        <v>10</v>
      </c>
      <c r="C15" s="137">
        <v>880</v>
      </c>
      <c r="D15" s="151"/>
      <c r="E15" s="92">
        <f t="shared" si="0"/>
        <v>0</v>
      </c>
      <c r="G15" s="38"/>
    </row>
    <row r="16" spans="1:7" ht="15.75" x14ac:dyDescent="0.25">
      <c r="A16" s="39">
        <v>9</v>
      </c>
      <c r="B16" s="42" t="s">
        <v>11</v>
      </c>
      <c r="C16" s="137">
        <v>1381</v>
      </c>
      <c r="D16" s="151"/>
      <c r="E16" s="92">
        <f t="shared" si="0"/>
        <v>0</v>
      </c>
      <c r="G16" s="38"/>
    </row>
    <row r="17" spans="1:7" ht="15.75" x14ac:dyDescent="0.25">
      <c r="A17" s="39">
        <v>10</v>
      </c>
      <c r="B17" s="42" t="s">
        <v>12</v>
      </c>
      <c r="C17" s="137">
        <v>1739</v>
      </c>
      <c r="D17" s="151"/>
      <c r="E17" s="92">
        <f t="shared" si="0"/>
        <v>0</v>
      </c>
      <c r="G17" s="38"/>
    </row>
    <row r="18" spans="1:7" ht="15.75" x14ac:dyDescent="0.25">
      <c r="A18" s="39">
        <v>11</v>
      </c>
      <c r="B18" s="42" t="s">
        <v>13</v>
      </c>
      <c r="C18" s="137">
        <v>1353</v>
      </c>
      <c r="D18" s="151"/>
      <c r="E18" s="92">
        <f t="shared" si="0"/>
        <v>0</v>
      </c>
      <c r="G18" s="38"/>
    </row>
    <row r="19" spans="1:7" ht="15.75" x14ac:dyDescent="0.25">
      <c r="A19" s="39">
        <v>12</v>
      </c>
      <c r="B19" s="42" t="s">
        <v>14</v>
      </c>
      <c r="C19" s="137">
        <v>287</v>
      </c>
      <c r="D19" s="151"/>
      <c r="E19" s="92">
        <f t="shared" si="0"/>
        <v>0</v>
      </c>
      <c r="G19" s="38"/>
    </row>
    <row r="20" spans="1:7" ht="15.75" x14ac:dyDescent="0.25">
      <c r="A20" s="39">
        <v>13</v>
      </c>
      <c r="B20" s="42" t="s">
        <v>15</v>
      </c>
      <c r="C20" s="137">
        <v>823</v>
      </c>
      <c r="D20" s="151"/>
      <c r="E20" s="92">
        <f t="shared" si="0"/>
        <v>0</v>
      </c>
      <c r="G20" s="38"/>
    </row>
    <row r="21" spans="1:7" ht="15.75" x14ac:dyDescent="0.25">
      <c r="A21" s="39">
        <v>14</v>
      </c>
      <c r="B21" s="42" t="s">
        <v>16</v>
      </c>
      <c r="C21" s="137">
        <v>1091</v>
      </c>
      <c r="D21" s="151"/>
      <c r="E21" s="92">
        <f t="shared" si="0"/>
        <v>0</v>
      </c>
      <c r="G21" s="38"/>
    </row>
    <row r="22" spans="1:7" ht="15.75" x14ac:dyDescent="0.25">
      <c r="A22" s="39">
        <v>15</v>
      </c>
      <c r="B22" s="42" t="s">
        <v>17</v>
      </c>
      <c r="C22" s="137">
        <v>716</v>
      </c>
      <c r="D22" s="151"/>
      <c r="E22" s="92">
        <f t="shared" si="0"/>
        <v>0</v>
      </c>
      <c r="G22" s="38"/>
    </row>
    <row r="23" spans="1:7" ht="15.75" x14ac:dyDescent="0.25">
      <c r="A23" s="39">
        <v>16</v>
      </c>
      <c r="B23" s="42" t="s">
        <v>18</v>
      </c>
      <c r="C23" s="137">
        <v>888</v>
      </c>
      <c r="D23" s="151"/>
      <c r="E23" s="92">
        <f t="shared" si="0"/>
        <v>0</v>
      </c>
      <c r="G23" s="38"/>
    </row>
    <row r="24" spans="1:7" ht="15.75" x14ac:dyDescent="0.25">
      <c r="A24" s="39">
        <v>17</v>
      </c>
      <c r="B24" s="42" t="s">
        <v>19</v>
      </c>
      <c r="C24" s="137">
        <v>1311</v>
      </c>
      <c r="D24" s="151"/>
      <c r="E24" s="92">
        <f t="shared" si="0"/>
        <v>0</v>
      </c>
      <c r="G24" s="38"/>
    </row>
    <row r="25" spans="1:7" ht="15.75" x14ac:dyDescent="0.2">
      <c r="A25" s="39"/>
      <c r="B25" s="42"/>
      <c r="C25" s="43"/>
      <c r="D25" s="92"/>
      <c r="E25" s="92"/>
    </row>
    <row r="26" spans="1:7" ht="19.5" customHeight="1" x14ac:dyDescent="0.25">
      <c r="A26" s="80"/>
      <c r="B26" s="167" t="s">
        <v>21</v>
      </c>
      <c r="C26" s="84">
        <f>SUM(C8:C24)</f>
        <v>21010</v>
      </c>
      <c r="D26" s="93">
        <f>SUM(D8:D24)</f>
        <v>0</v>
      </c>
      <c r="E26" s="93">
        <f t="shared" si="0"/>
        <v>0</v>
      </c>
    </row>
    <row r="27" spans="1:7" ht="15.75" x14ac:dyDescent="0.25">
      <c r="A27" s="2"/>
      <c r="B27" s="2"/>
      <c r="C27" s="24"/>
      <c r="D27" s="24"/>
      <c r="E27"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9"/>
  <sheetViews>
    <sheetView view="pageBreakPreview" zoomScaleNormal="100" zoomScaleSheetLayoutView="100" workbookViewId="0">
      <selection activeCell="J16" sqref="J16:J17"/>
    </sheetView>
  </sheetViews>
  <sheetFormatPr defaultRowHeight="12.75" x14ac:dyDescent="0.2"/>
  <cols>
    <col min="1" max="1" width="6.140625" customWidth="1"/>
    <col min="2" max="2" width="27.28515625" customWidth="1"/>
    <col min="3" max="4" width="16" customWidth="1"/>
    <col min="5" max="5" width="18.85546875" customWidth="1"/>
    <col min="6" max="6" width="10.140625" customWidth="1"/>
  </cols>
  <sheetData>
    <row r="1" spans="1:6" ht="15.75" x14ac:dyDescent="0.25">
      <c r="A1" s="1"/>
      <c r="C1" s="14"/>
    </row>
    <row r="2" spans="1:6" ht="15.75" x14ac:dyDescent="0.25">
      <c r="A2" s="1"/>
      <c r="C2" s="14"/>
    </row>
    <row r="3" spans="1:6" ht="19.5" customHeight="1" x14ac:dyDescent="0.3">
      <c r="A3" s="192" t="s">
        <v>25</v>
      </c>
      <c r="B3" s="192"/>
      <c r="C3" s="192"/>
      <c r="D3" s="192"/>
      <c r="E3" s="192"/>
    </row>
    <row r="4" spans="1:6" ht="56.25" customHeight="1" x14ac:dyDescent="0.2">
      <c r="A4" s="191" t="s">
        <v>92</v>
      </c>
      <c r="B4" s="191"/>
      <c r="C4" s="191"/>
      <c r="D4" s="191"/>
      <c r="E4" s="191"/>
    </row>
    <row r="5" spans="1:6" ht="12.75" customHeight="1" x14ac:dyDescent="0.25">
      <c r="A5" s="21"/>
      <c r="B5" s="20"/>
      <c r="D5" s="23"/>
      <c r="E5" s="23"/>
    </row>
    <row r="6" spans="1:6" ht="15.75" x14ac:dyDescent="0.25">
      <c r="A6" s="20"/>
      <c r="B6" s="20"/>
      <c r="C6" s="34"/>
      <c r="D6" s="189" t="s">
        <v>0</v>
      </c>
      <c r="E6" s="189"/>
    </row>
    <row r="7" spans="1:6" ht="30" customHeight="1" x14ac:dyDescent="0.2">
      <c r="A7" s="5" t="s">
        <v>1</v>
      </c>
      <c r="B7" s="5" t="s">
        <v>2</v>
      </c>
      <c r="C7" s="18" t="s">
        <v>22</v>
      </c>
      <c r="D7" s="128" t="s">
        <v>28</v>
      </c>
      <c r="E7" s="5" t="s">
        <v>31</v>
      </c>
    </row>
    <row r="8" spans="1:6" ht="16.5" customHeight="1" x14ac:dyDescent="0.2">
      <c r="A8" s="44">
        <v>1</v>
      </c>
      <c r="B8" s="56" t="s">
        <v>4</v>
      </c>
      <c r="C8" s="137">
        <v>15.1</v>
      </c>
      <c r="D8" s="137"/>
      <c r="E8" s="122">
        <f>D8/C8*100</f>
        <v>0</v>
      </c>
      <c r="F8" s="30"/>
    </row>
    <row r="9" spans="1:6" ht="15.75" x14ac:dyDescent="0.2">
      <c r="A9" s="39">
        <v>2</v>
      </c>
      <c r="B9" s="42" t="s">
        <v>5</v>
      </c>
      <c r="C9" s="137">
        <v>19.5</v>
      </c>
      <c r="D9" s="137"/>
      <c r="E9" s="123">
        <f t="shared" ref="E9:E25" si="0">D9/C9*100</f>
        <v>0</v>
      </c>
      <c r="F9" s="30"/>
    </row>
    <row r="10" spans="1:6" ht="15.75" x14ac:dyDescent="0.2">
      <c r="A10" s="39">
        <v>3</v>
      </c>
      <c r="B10" s="42" t="s">
        <v>29</v>
      </c>
      <c r="C10" s="137">
        <v>21.9</v>
      </c>
      <c r="D10" s="137"/>
      <c r="E10" s="123">
        <f t="shared" si="0"/>
        <v>0</v>
      </c>
      <c r="F10" s="30"/>
    </row>
    <row r="11" spans="1:6" ht="15.75" x14ac:dyDescent="0.2">
      <c r="A11" s="39">
        <v>4</v>
      </c>
      <c r="B11" s="42" t="s">
        <v>6</v>
      </c>
      <c r="C11" s="137">
        <v>18</v>
      </c>
      <c r="D11" s="137"/>
      <c r="E11" s="123">
        <f t="shared" si="0"/>
        <v>0</v>
      </c>
      <c r="F11" s="30"/>
    </row>
    <row r="12" spans="1:6" ht="15.75" x14ac:dyDescent="0.2">
      <c r="A12" s="39">
        <v>5</v>
      </c>
      <c r="B12" s="42" t="s">
        <v>7</v>
      </c>
      <c r="C12" s="137">
        <v>40.6</v>
      </c>
      <c r="D12" s="137"/>
      <c r="E12" s="123">
        <f t="shared" si="0"/>
        <v>0</v>
      </c>
      <c r="F12" s="30"/>
    </row>
    <row r="13" spans="1:6" ht="15.75" x14ac:dyDescent="0.2">
      <c r="A13" s="39">
        <v>6</v>
      </c>
      <c r="B13" s="42" t="s">
        <v>8</v>
      </c>
      <c r="C13" s="137">
        <v>10.199999999999999</v>
      </c>
      <c r="D13" s="137"/>
      <c r="E13" s="123">
        <f t="shared" si="0"/>
        <v>0</v>
      </c>
      <c r="F13" s="30"/>
    </row>
    <row r="14" spans="1:6" ht="15.75" x14ac:dyDescent="0.2">
      <c r="A14" s="39">
        <v>7</v>
      </c>
      <c r="B14" s="42" t="s">
        <v>9</v>
      </c>
      <c r="C14" s="137">
        <v>9.6</v>
      </c>
      <c r="D14" s="137"/>
      <c r="E14" s="123">
        <f t="shared" si="0"/>
        <v>0</v>
      </c>
      <c r="F14" s="30"/>
    </row>
    <row r="15" spans="1:6" ht="15.75" x14ac:dyDescent="0.2">
      <c r="A15" s="39">
        <v>8</v>
      </c>
      <c r="B15" s="42" t="s">
        <v>10</v>
      </c>
      <c r="C15" s="137">
        <v>10.6</v>
      </c>
      <c r="D15" s="137"/>
      <c r="E15" s="123">
        <f t="shared" si="0"/>
        <v>0</v>
      </c>
      <c r="F15" s="30"/>
    </row>
    <row r="16" spans="1:6" ht="15.75" x14ac:dyDescent="0.2">
      <c r="A16" s="39">
        <v>9</v>
      </c>
      <c r="B16" s="42" t="s">
        <v>11</v>
      </c>
      <c r="C16" s="137">
        <v>12.2</v>
      </c>
      <c r="D16" s="137"/>
      <c r="E16" s="123">
        <f t="shared" si="0"/>
        <v>0</v>
      </c>
      <c r="F16" s="30"/>
    </row>
    <row r="17" spans="1:6" ht="15.75" x14ac:dyDescent="0.2">
      <c r="A17" s="39">
        <v>10</v>
      </c>
      <c r="B17" s="42" t="s">
        <v>12</v>
      </c>
      <c r="C17" s="137">
        <v>15.6</v>
      </c>
      <c r="D17" s="137"/>
      <c r="E17" s="123">
        <f t="shared" si="0"/>
        <v>0</v>
      </c>
      <c r="F17" s="30"/>
    </row>
    <row r="18" spans="1:6" ht="15.75" x14ac:dyDescent="0.2">
      <c r="A18" s="39">
        <v>11</v>
      </c>
      <c r="B18" s="42" t="s">
        <v>13</v>
      </c>
      <c r="C18" s="137">
        <v>18</v>
      </c>
      <c r="D18" s="137"/>
      <c r="E18" s="123">
        <f t="shared" si="0"/>
        <v>0</v>
      </c>
      <c r="F18" s="30"/>
    </row>
    <row r="19" spans="1:6" ht="15.75" x14ac:dyDescent="0.2">
      <c r="A19" s="39">
        <v>12</v>
      </c>
      <c r="B19" s="42" t="s">
        <v>14</v>
      </c>
      <c r="C19" s="137">
        <v>6</v>
      </c>
      <c r="D19" s="137"/>
      <c r="E19" s="123">
        <f t="shared" si="0"/>
        <v>0</v>
      </c>
      <c r="F19" s="30"/>
    </row>
    <row r="20" spans="1:6" ht="15" customHeight="1" x14ac:dyDescent="0.2">
      <c r="A20" s="39">
        <v>13</v>
      </c>
      <c r="B20" s="42" t="s">
        <v>15</v>
      </c>
      <c r="C20" s="137">
        <v>10.1</v>
      </c>
      <c r="D20" s="137"/>
      <c r="E20" s="123">
        <f t="shared" si="0"/>
        <v>0</v>
      </c>
      <c r="F20" s="30"/>
    </row>
    <row r="21" spans="1:6" ht="15.75" x14ac:dyDescent="0.2">
      <c r="A21" s="39">
        <v>14</v>
      </c>
      <c r="B21" s="42" t="s">
        <v>16</v>
      </c>
      <c r="C21" s="137">
        <v>20.399999999999999</v>
      </c>
      <c r="D21" s="137"/>
      <c r="E21" s="123">
        <f t="shared" si="0"/>
        <v>0</v>
      </c>
      <c r="F21" s="30"/>
    </row>
    <row r="22" spans="1:6" ht="15.75" x14ac:dyDescent="0.2">
      <c r="A22" s="39">
        <v>15</v>
      </c>
      <c r="B22" s="42" t="s">
        <v>17</v>
      </c>
      <c r="C22" s="137">
        <v>10.199999999999999</v>
      </c>
      <c r="D22" s="137"/>
      <c r="E22" s="123">
        <f t="shared" si="0"/>
        <v>0</v>
      </c>
      <c r="F22" s="30"/>
    </row>
    <row r="23" spans="1:6" ht="15.75" x14ac:dyDescent="0.2">
      <c r="A23" s="39">
        <v>16</v>
      </c>
      <c r="B23" s="42" t="s">
        <v>18</v>
      </c>
      <c r="C23" s="137">
        <v>10.199999999999999</v>
      </c>
      <c r="D23" s="137"/>
      <c r="E23" s="123">
        <f t="shared" si="0"/>
        <v>0</v>
      </c>
      <c r="F23" s="30"/>
    </row>
    <row r="24" spans="1:6" ht="15.75" x14ac:dyDescent="0.2">
      <c r="A24" s="39">
        <v>17</v>
      </c>
      <c r="B24" s="42" t="s">
        <v>19</v>
      </c>
      <c r="C24" s="137">
        <v>16</v>
      </c>
      <c r="D24" s="137"/>
      <c r="E24" s="123">
        <f t="shared" si="0"/>
        <v>0</v>
      </c>
      <c r="F24" s="30"/>
    </row>
    <row r="25" spans="1:6" ht="15.75" x14ac:dyDescent="0.2">
      <c r="A25" s="39">
        <v>18</v>
      </c>
      <c r="B25" s="42" t="s">
        <v>35</v>
      </c>
      <c r="C25" s="137">
        <v>11</v>
      </c>
      <c r="D25" s="137"/>
      <c r="E25" s="123">
        <f t="shared" si="0"/>
        <v>0</v>
      </c>
      <c r="F25" s="30"/>
    </row>
    <row r="26" spans="1:6" ht="15.75" x14ac:dyDescent="0.2">
      <c r="A26" s="39">
        <v>19</v>
      </c>
      <c r="B26" s="42" t="s">
        <v>30</v>
      </c>
      <c r="C26" s="137">
        <v>190</v>
      </c>
      <c r="D26" s="62"/>
      <c r="E26" s="124"/>
      <c r="F26" s="30"/>
    </row>
    <row r="27" spans="1:6" ht="15.75" x14ac:dyDescent="0.2">
      <c r="A27" s="39"/>
      <c r="B27" s="42"/>
      <c r="C27" s="137"/>
      <c r="D27" s="62"/>
      <c r="E27" s="124"/>
      <c r="F27" s="30"/>
    </row>
    <row r="28" spans="1:6" ht="19.5" customHeight="1" x14ac:dyDescent="0.25">
      <c r="A28" s="118"/>
      <c r="B28" s="159" t="s">
        <v>21</v>
      </c>
      <c r="C28" s="125">
        <f>SUM(C8:C26)</f>
        <v>465.19999999999993</v>
      </c>
      <c r="D28" s="75">
        <f>SUM(D8:D25)</f>
        <v>0</v>
      </c>
      <c r="E28" s="75">
        <f>D28/C28*100</f>
        <v>0</v>
      </c>
      <c r="F28" s="30"/>
    </row>
    <row r="29" spans="1:6" ht="15.75" x14ac:dyDescent="0.25">
      <c r="A29" s="2"/>
      <c r="B29" s="2"/>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9"/>
  <sheetViews>
    <sheetView view="pageBreakPreview" zoomScale="90" zoomScaleNormal="100" zoomScaleSheetLayoutView="90" workbookViewId="0">
      <selection activeCell="J16" sqref="J16:J17"/>
    </sheetView>
  </sheetViews>
  <sheetFormatPr defaultRowHeight="12.75" x14ac:dyDescent="0.2"/>
  <cols>
    <col min="1" max="1" width="5.5703125" customWidth="1"/>
    <col min="2" max="2" width="28.42578125" customWidth="1"/>
    <col min="3" max="4" width="16" customWidth="1"/>
    <col min="5" max="5" width="17.85546875" customWidth="1"/>
  </cols>
  <sheetData>
    <row r="1" spans="1:7" ht="15.75" x14ac:dyDescent="0.25">
      <c r="A1" s="2"/>
      <c r="C1" s="14"/>
    </row>
    <row r="2" spans="1:7" ht="15.75" x14ac:dyDescent="0.25">
      <c r="A2" s="2"/>
      <c r="C2" s="14"/>
    </row>
    <row r="3" spans="1:7" ht="19.5" customHeight="1" x14ac:dyDescent="0.2">
      <c r="A3" s="195" t="s">
        <v>25</v>
      </c>
      <c r="B3" s="195"/>
      <c r="C3" s="195"/>
      <c r="D3" s="195"/>
      <c r="E3" s="195"/>
    </row>
    <row r="4" spans="1:7" ht="51.75" customHeight="1" x14ac:dyDescent="0.2">
      <c r="A4" s="191" t="s">
        <v>93</v>
      </c>
      <c r="B4" s="191"/>
      <c r="C4" s="191"/>
      <c r="D4" s="191"/>
      <c r="E4" s="191"/>
    </row>
    <row r="5" spans="1:7" ht="12.75" customHeight="1" x14ac:dyDescent="0.25">
      <c r="A5" s="21"/>
      <c r="B5" s="20"/>
      <c r="C5" s="19"/>
    </row>
    <row r="6" spans="1:7" ht="15.75" x14ac:dyDescent="0.25">
      <c r="A6" s="20"/>
      <c r="B6" s="20"/>
      <c r="C6" s="189" t="s">
        <v>0</v>
      </c>
      <c r="D6" s="189"/>
      <c r="E6" s="189"/>
    </row>
    <row r="7" spans="1:7" ht="31.5" customHeight="1" x14ac:dyDescent="0.2">
      <c r="A7" s="5" t="s">
        <v>1</v>
      </c>
      <c r="B7" s="5" t="s">
        <v>2</v>
      </c>
      <c r="C7" s="18" t="s">
        <v>22</v>
      </c>
      <c r="D7" s="128" t="s">
        <v>28</v>
      </c>
      <c r="E7" s="5" t="s">
        <v>31</v>
      </c>
    </row>
    <row r="8" spans="1:7" ht="16.5" customHeight="1" x14ac:dyDescent="0.25">
      <c r="A8" s="44">
        <v>1</v>
      </c>
      <c r="B8" s="56" t="s">
        <v>4</v>
      </c>
      <c r="C8" s="151">
        <v>7</v>
      </c>
      <c r="D8" s="151"/>
      <c r="E8" s="91">
        <f>D8/C8*100</f>
        <v>0</v>
      </c>
      <c r="G8" s="38"/>
    </row>
    <row r="9" spans="1:7" ht="15.75" x14ac:dyDescent="0.25">
      <c r="A9" s="39">
        <v>2</v>
      </c>
      <c r="B9" s="42" t="s">
        <v>5</v>
      </c>
      <c r="C9" s="151">
        <v>9</v>
      </c>
      <c r="D9" s="151"/>
      <c r="E9" s="92">
        <f t="shared" ref="E9:E28" si="0">D9/C9*100</f>
        <v>0</v>
      </c>
      <c r="G9" s="38"/>
    </row>
    <row r="10" spans="1:7" ht="15.75" x14ac:dyDescent="0.25">
      <c r="A10" s="39">
        <v>3</v>
      </c>
      <c r="B10" s="42" t="s">
        <v>29</v>
      </c>
      <c r="C10" s="151">
        <v>12</v>
      </c>
      <c r="D10" s="151"/>
      <c r="E10" s="92">
        <f t="shared" si="0"/>
        <v>0</v>
      </c>
      <c r="G10" s="38"/>
    </row>
    <row r="11" spans="1:7" ht="15.75" x14ac:dyDescent="0.25">
      <c r="A11" s="39">
        <v>4</v>
      </c>
      <c r="B11" s="42" t="s">
        <v>6</v>
      </c>
      <c r="C11" s="151">
        <v>11</v>
      </c>
      <c r="D11" s="151"/>
      <c r="E11" s="92">
        <f t="shared" si="0"/>
        <v>0</v>
      </c>
      <c r="G11" s="38"/>
    </row>
    <row r="12" spans="1:7" ht="15.75" x14ac:dyDescent="0.25">
      <c r="A12" s="39">
        <v>5</v>
      </c>
      <c r="B12" s="42" t="s">
        <v>7</v>
      </c>
      <c r="C12" s="151">
        <v>10</v>
      </c>
      <c r="D12" s="151"/>
      <c r="E12" s="92">
        <f t="shared" si="0"/>
        <v>0</v>
      </c>
      <c r="G12" s="38"/>
    </row>
    <row r="13" spans="1:7" ht="15.75" x14ac:dyDescent="0.25">
      <c r="A13" s="39">
        <v>6</v>
      </c>
      <c r="B13" s="42" t="s">
        <v>8</v>
      </c>
      <c r="C13" s="151">
        <v>2</v>
      </c>
      <c r="D13" s="151"/>
      <c r="E13" s="92">
        <f t="shared" si="0"/>
        <v>0</v>
      </c>
      <c r="G13" s="38"/>
    </row>
    <row r="14" spans="1:7" ht="15.75" x14ac:dyDescent="0.25">
      <c r="A14" s="39">
        <v>7</v>
      </c>
      <c r="B14" s="42" t="s">
        <v>9</v>
      </c>
      <c r="C14" s="151">
        <v>6</v>
      </c>
      <c r="D14" s="151"/>
      <c r="E14" s="92">
        <f t="shared" si="0"/>
        <v>0</v>
      </c>
      <c r="G14" s="38"/>
    </row>
    <row r="15" spans="1:7" ht="15.75" x14ac:dyDescent="0.25">
      <c r="A15" s="39">
        <v>8</v>
      </c>
      <c r="B15" s="42" t="s">
        <v>10</v>
      </c>
      <c r="C15" s="151">
        <v>8</v>
      </c>
      <c r="D15" s="151"/>
      <c r="E15" s="92">
        <f t="shared" si="0"/>
        <v>0</v>
      </c>
      <c r="G15" s="38"/>
    </row>
    <row r="16" spans="1:7" ht="15.75" x14ac:dyDescent="0.25">
      <c r="A16" s="39">
        <v>9</v>
      </c>
      <c r="B16" s="42" t="s">
        <v>11</v>
      </c>
      <c r="C16" s="151">
        <v>7</v>
      </c>
      <c r="D16" s="151"/>
      <c r="E16" s="92">
        <f t="shared" si="0"/>
        <v>0</v>
      </c>
      <c r="G16" s="38"/>
    </row>
    <row r="17" spans="1:7" ht="15.75" x14ac:dyDescent="0.25">
      <c r="A17" s="39">
        <v>10</v>
      </c>
      <c r="B17" s="42" t="s">
        <v>12</v>
      </c>
      <c r="C17" s="151">
        <v>8</v>
      </c>
      <c r="D17" s="151"/>
      <c r="E17" s="92">
        <f t="shared" si="0"/>
        <v>0</v>
      </c>
      <c r="G17" s="38"/>
    </row>
    <row r="18" spans="1:7" ht="15.75" x14ac:dyDescent="0.25">
      <c r="A18" s="39">
        <v>11</v>
      </c>
      <c r="B18" s="42" t="s">
        <v>13</v>
      </c>
      <c r="C18" s="151">
        <v>7</v>
      </c>
      <c r="D18" s="151"/>
      <c r="E18" s="92">
        <f t="shared" si="0"/>
        <v>0</v>
      </c>
      <c r="G18" s="38"/>
    </row>
    <row r="19" spans="1:7" ht="15.75" x14ac:dyDescent="0.25">
      <c r="A19" s="39">
        <v>12</v>
      </c>
      <c r="B19" s="42" t="s">
        <v>14</v>
      </c>
      <c r="C19" s="151">
        <v>2</v>
      </c>
      <c r="D19" s="151"/>
      <c r="E19" s="92">
        <f t="shared" si="0"/>
        <v>0</v>
      </c>
      <c r="G19" s="38"/>
    </row>
    <row r="20" spans="1:7" ht="15.75" x14ac:dyDescent="0.25">
      <c r="A20" s="39">
        <v>13</v>
      </c>
      <c r="B20" s="42" t="s">
        <v>15</v>
      </c>
      <c r="C20" s="151">
        <v>6</v>
      </c>
      <c r="D20" s="151"/>
      <c r="E20" s="92">
        <f t="shared" si="0"/>
        <v>0</v>
      </c>
      <c r="G20" s="38"/>
    </row>
    <row r="21" spans="1:7" ht="15.75" x14ac:dyDescent="0.25">
      <c r="A21" s="39">
        <v>14</v>
      </c>
      <c r="B21" s="42" t="s">
        <v>16</v>
      </c>
      <c r="C21" s="151">
        <v>10</v>
      </c>
      <c r="D21" s="151"/>
      <c r="E21" s="92">
        <f t="shared" si="0"/>
        <v>0</v>
      </c>
      <c r="G21" s="38"/>
    </row>
    <row r="22" spans="1:7" ht="15.75" x14ac:dyDescent="0.25">
      <c r="A22" s="39">
        <v>15</v>
      </c>
      <c r="B22" s="42" t="s">
        <v>17</v>
      </c>
      <c r="C22" s="151">
        <v>4</v>
      </c>
      <c r="D22" s="151"/>
      <c r="E22" s="92">
        <f t="shared" si="0"/>
        <v>0</v>
      </c>
      <c r="G22" s="38"/>
    </row>
    <row r="23" spans="1:7" ht="15.75" x14ac:dyDescent="0.25">
      <c r="A23" s="39">
        <v>16</v>
      </c>
      <c r="B23" s="42" t="s">
        <v>18</v>
      </c>
      <c r="C23" s="151">
        <v>6</v>
      </c>
      <c r="D23" s="151"/>
      <c r="E23" s="92">
        <f t="shared" si="0"/>
        <v>0</v>
      </c>
      <c r="G23" s="38"/>
    </row>
    <row r="24" spans="1:7" ht="15.75" x14ac:dyDescent="0.25">
      <c r="A24" s="39">
        <v>17</v>
      </c>
      <c r="B24" s="42" t="s">
        <v>19</v>
      </c>
      <c r="C24" s="151">
        <v>6</v>
      </c>
      <c r="D24" s="151"/>
      <c r="E24" s="92">
        <f t="shared" si="0"/>
        <v>0</v>
      </c>
      <c r="G24" s="38"/>
    </row>
    <row r="25" spans="1:7" ht="15.75" x14ac:dyDescent="0.25">
      <c r="A25" s="39">
        <v>18</v>
      </c>
      <c r="B25" s="42" t="s">
        <v>20</v>
      </c>
      <c r="C25" s="151">
        <v>1</v>
      </c>
      <c r="D25" s="161"/>
      <c r="E25" s="92">
        <f t="shared" si="0"/>
        <v>0</v>
      </c>
      <c r="G25" s="38"/>
    </row>
    <row r="26" spans="1:7" ht="15.75" x14ac:dyDescent="0.25">
      <c r="A26" s="39">
        <v>19</v>
      </c>
      <c r="B26" s="42" t="s">
        <v>34</v>
      </c>
      <c r="C26" s="151">
        <v>1</v>
      </c>
      <c r="D26" s="161"/>
      <c r="E26" s="92">
        <f t="shared" si="0"/>
        <v>0</v>
      </c>
      <c r="G26" s="38"/>
    </row>
    <row r="27" spans="1:7" ht="15.75" x14ac:dyDescent="0.2">
      <c r="A27" s="39"/>
      <c r="B27" s="42"/>
      <c r="C27" s="43"/>
      <c r="D27" s="92"/>
      <c r="E27" s="92"/>
    </row>
    <row r="28" spans="1:7" ht="19.5" customHeight="1" x14ac:dyDescent="0.25">
      <c r="A28" s="80"/>
      <c r="B28" s="83" t="s">
        <v>21</v>
      </c>
      <c r="C28" s="84">
        <f>SUM(C8:C26)</f>
        <v>123</v>
      </c>
      <c r="D28" s="93">
        <f>SUM(D8:D24)</f>
        <v>0</v>
      </c>
      <c r="E28" s="93">
        <f t="shared" si="0"/>
        <v>0</v>
      </c>
    </row>
    <row r="29" spans="1:7" ht="15.75" x14ac:dyDescent="0.25">
      <c r="A29" s="2"/>
      <c r="B29" s="2"/>
      <c r="C29" s="24"/>
      <c r="D29" s="24"/>
      <c r="E29" s="2"/>
    </row>
  </sheetData>
  <mergeCells count="3">
    <mergeCell ref="A3:E3"/>
    <mergeCell ref="A4:E4"/>
    <mergeCell ref="C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
  <sheetViews>
    <sheetView view="pageBreakPreview" zoomScale="96" zoomScaleNormal="100" zoomScaleSheetLayoutView="96" workbookViewId="0">
      <selection activeCell="J16" sqref="J16:J17"/>
    </sheetView>
  </sheetViews>
  <sheetFormatPr defaultRowHeight="12.75" x14ac:dyDescent="0.2"/>
  <cols>
    <col min="1" max="1" width="5.140625" customWidth="1"/>
    <col min="2" max="2" width="29.5703125" customWidth="1"/>
    <col min="3" max="3" width="17.42578125" customWidth="1"/>
    <col min="4" max="4" width="17.7109375" customWidth="1"/>
    <col min="5" max="5" width="20.140625" customWidth="1"/>
  </cols>
  <sheetData>
    <row r="1" spans="1:7" ht="15.75" x14ac:dyDescent="0.25">
      <c r="A1" s="2"/>
      <c r="B1" s="2"/>
    </row>
    <row r="2" spans="1:7" ht="15.75" x14ac:dyDescent="0.25">
      <c r="A2" s="2"/>
      <c r="B2" s="2"/>
    </row>
    <row r="3" spans="1:7" ht="19.5" customHeight="1" x14ac:dyDescent="0.2">
      <c r="A3" s="195" t="s">
        <v>25</v>
      </c>
      <c r="B3" s="195"/>
      <c r="C3" s="195"/>
      <c r="D3" s="195"/>
      <c r="E3" s="195"/>
    </row>
    <row r="4" spans="1:7" ht="34.5" customHeight="1" x14ac:dyDescent="0.2">
      <c r="A4" s="191" t="s">
        <v>94</v>
      </c>
      <c r="B4" s="191"/>
      <c r="C4" s="191"/>
      <c r="D4" s="191"/>
      <c r="E4" s="191"/>
    </row>
    <row r="5" spans="1:7" ht="15.75" x14ac:dyDescent="0.25">
      <c r="A5" s="21"/>
      <c r="B5" s="20"/>
      <c r="C5" s="19"/>
    </row>
    <row r="6" spans="1:7" ht="15.75" x14ac:dyDescent="0.25">
      <c r="A6" s="20"/>
      <c r="B6" s="20"/>
      <c r="C6" s="2"/>
      <c r="D6" s="189" t="s">
        <v>0</v>
      </c>
      <c r="E6" s="189"/>
    </row>
    <row r="7" spans="1:7" ht="33.75" customHeight="1" x14ac:dyDescent="0.2">
      <c r="A7" s="18" t="s">
        <v>1</v>
      </c>
      <c r="B7" s="18" t="s">
        <v>2</v>
      </c>
      <c r="C7" s="18" t="s">
        <v>22</v>
      </c>
      <c r="D7" s="128" t="s">
        <v>26</v>
      </c>
      <c r="E7" s="18" t="s">
        <v>31</v>
      </c>
    </row>
    <row r="8" spans="1:7" ht="15.75" x14ac:dyDescent="0.25">
      <c r="A8" s="39">
        <v>1</v>
      </c>
      <c r="B8" s="42" t="s">
        <v>7</v>
      </c>
      <c r="C8" s="137">
        <v>2758</v>
      </c>
      <c r="D8" s="137">
        <v>178.976</v>
      </c>
      <c r="E8" s="117">
        <f>D8/C8*100</f>
        <v>6.4893401015228429</v>
      </c>
      <c r="G8" s="150"/>
    </row>
    <row r="9" spans="1:7" ht="15.75" x14ac:dyDescent="0.25">
      <c r="A9" s="39">
        <v>2</v>
      </c>
      <c r="B9" s="42" t="s">
        <v>30</v>
      </c>
      <c r="C9" s="137">
        <v>1915</v>
      </c>
      <c r="D9" s="137">
        <v>1012.9</v>
      </c>
      <c r="E9" s="117">
        <f>D9/C9*100</f>
        <v>52.892950391644909</v>
      </c>
      <c r="G9" s="150"/>
    </row>
    <row r="10" spans="1:7" ht="15.75" x14ac:dyDescent="0.25">
      <c r="A10" s="39"/>
      <c r="B10" s="42"/>
      <c r="C10" s="61"/>
      <c r="D10" s="94"/>
      <c r="E10" s="117"/>
    </row>
    <row r="11" spans="1:7" ht="19.5" customHeight="1" x14ac:dyDescent="0.25">
      <c r="A11" s="118"/>
      <c r="B11" s="114" t="s">
        <v>21</v>
      </c>
      <c r="C11" s="119">
        <f>SUM(C8:C9)</f>
        <v>4673</v>
      </c>
      <c r="D11" s="120">
        <f>SUM(D8:D9)</f>
        <v>1191.876</v>
      </c>
      <c r="E11" s="121">
        <f>D11/C11*100</f>
        <v>25.505585277123906</v>
      </c>
    </row>
    <row r="12" spans="1:7" ht="15.75" x14ac:dyDescent="0.25">
      <c r="A12" s="2"/>
      <c r="B12" s="2"/>
      <c r="C12" s="2"/>
      <c r="D12" s="2"/>
      <c r="E12" s="2"/>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9"/>
  <sheetViews>
    <sheetView view="pageBreakPreview" zoomScale="90" zoomScaleNormal="100" zoomScaleSheetLayoutView="90" workbookViewId="0">
      <selection activeCell="J16" sqref="J16:J17"/>
    </sheetView>
  </sheetViews>
  <sheetFormatPr defaultRowHeight="12.75" x14ac:dyDescent="0.2"/>
  <cols>
    <col min="1" max="1" width="5.140625"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57" customHeight="1" x14ac:dyDescent="0.2">
      <c r="A4" s="191" t="s">
        <v>95</v>
      </c>
      <c r="B4" s="191"/>
      <c r="C4" s="191"/>
      <c r="D4" s="191"/>
      <c r="E4" s="191"/>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
      <c r="A8" s="44">
        <v>1</v>
      </c>
      <c r="B8" s="56" t="s">
        <v>4</v>
      </c>
      <c r="C8" s="137">
        <v>155</v>
      </c>
      <c r="D8" s="137">
        <v>155</v>
      </c>
      <c r="E8" s="113">
        <f>D8/C8*100</f>
        <v>100</v>
      </c>
    </row>
    <row r="9" spans="1:5" ht="15.75" x14ac:dyDescent="0.2">
      <c r="A9" s="39">
        <v>2</v>
      </c>
      <c r="B9" s="42" t="s">
        <v>5</v>
      </c>
      <c r="C9" s="137">
        <v>236</v>
      </c>
      <c r="D9" s="137">
        <v>236</v>
      </c>
      <c r="E9" s="95">
        <f t="shared" ref="E9:E26" si="0">D9/C9*100</f>
        <v>100</v>
      </c>
    </row>
    <row r="10" spans="1:5" ht="15.75" x14ac:dyDescent="0.2">
      <c r="A10" s="39">
        <v>3</v>
      </c>
      <c r="B10" s="42" t="s">
        <v>29</v>
      </c>
      <c r="C10" s="137">
        <v>275</v>
      </c>
      <c r="D10" s="137">
        <v>275</v>
      </c>
      <c r="E10" s="95">
        <f t="shared" si="0"/>
        <v>100</v>
      </c>
    </row>
    <row r="11" spans="1:5" ht="15.75" x14ac:dyDescent="0.2">
      <c r="A11" s="39">
        <v>4</v>
      </c>
      <c r="B11" s="42" t="s">
        <v>6</v>
      </c>
      <c r="C11" s="137">
        <v>234</v>
      </c>
      <c r="D11" s="137">
        <v>234</v>
      </c>
      <c r="E11" s="95">
        <f t="shared" si="0"/>
        <v>100</v>
      </c>
    </row>
    <row r="12" spans="1:5" ht="15.75" x14ac:dyDescent="0.2">
      <c r="A12" s="39">
        <v>5</v>
      </c>
      <c r="B12" s="42" t="s">
        <v>7</v>
      </c>
      <c r="C12" s="137">
        <v>763</v>
      </c>
      <c r="D12" s="137">
        <v>763</v>
      </c>
      <c r="E12" s="95">
        <f t="shared" si="0"/>
        <v>100</v>
      </c>
    </row>
    <row r="13" spans="1:5" ht="15.75" x14ac:dyDescent="0.2">
      <c r="A13" s="39">
        <v>6</v>
      </c>
      <c r="B13" s="42" t="s">
        <v>8</v>
      </c>
      <c r="C13" s="137">
        <v>86</v>
      </c>
      <c r="D13" s="137">
        <v>86</v>
      </c>
      <c r="E13" s="95">
        <f t="shared" si="0"/>
        <v>100</v>
      </c>
    </row>
    <row r="14" spans="1:5" ht="15.75" x14ac:dyDescent="0.2">
      <c r="A14" s="39">
        <v>7</v>
      </c>
      <c r="B14" s="42" t="s">
        <v>9</v>
      </c>
      <c r="C14" s="137">
        <v>224</v>
      </c>
      <c r="D14" s="137">
        <v>224</v>
      </c>
      <c r="E14" s="95">
        <f t="shared" si="0"/>
        <v>100</v>
      </c>
    </row>
    <row r="15" spans="1:5" ht="15.75" x14ac:dyDescent="0.2">
      <c r="A15" s="39">
        <v>8</v>
      </c>
      <c r="B15" s="42" t="s">
        <v>10</v>
      </c>
      <c r="C15" s="137">
        <v>203</v>
      </c>
      <c r="D15" s="137">
        <v>203</v>
      </c>
      <c r="E15" s="95">
        <f t="shared" si="0"/>
        <v>100</v>
      </c>
    </row>
    <row r="16" spans="1:5" ht="15.75" x14ac:dyDescent="0.2">
      <c r="A16" s="39">
        <v>9</v>
      </c>
      <c r="B16" s="42" t="s">
        <v>11</v>
      </c>
      <c r="C16" s="137">
        <v>180</v>
      </c>
      <c r="D16" s="137">
        <v>180</v>
      </c>
      <c r="E16" s="95">
        <f t="shared" si="0"/>
        <v>100</v>
      </c>
    </row>
    <row r="17" spans="1:5" ht="15.75" x14ac:dyDescent="0.2">
      <c r="A17" s="39">
        <v>10</v>
      </c>
      <c r="B17" s="42" t="s">
        <v>12</v>
      </c>
      <c r="C17" s="137">
        <v>225</v>
      </c>
      <c r="D17" s="137">
        <v>225</v>
      </c>
      <c r="E17" s="95">
        <f t="shared" si="0"/>
        <v>100</v>
      </c>
    </row>
    <row r="18" spans="1:5" ht="15.75" x14ac:dyDescent="0.2">
      <c r="A18" s="39">
        <v>11</v>
      </c>
      <c r="B18" s="42" t="s">
        <v>13</v>
      </c>
      <c r="C18" s="137">
        <v>118</v>
      </c>
      <c r="D18" s="137">
        <v>118</v>
      </c>
      <c r="E18" s="95">
        <f t="shared" si="0"/>
        <v>100</v>
      </c>
    </row>
    <row r="19" spans="1:5" ht="15.75" x14ac:dyDescent="0.2">
      <c r="A19" s="39">
        <v>12</v>
      </c>
      <c r="B19" s="42" t="s">
        <v>14</v>
      </c>
      <c r="C19" s="137">
        <v>87</v>
      </c>
      <c r="D19" s="137">
        <v>87</v>
      </c>
      <c r="E19" s="95">
        <f t="shared" si="0"/>
        <v>100</v>
      </c>
    </row>
    <row r="20" spans="1:5" ht="15.75" x14ac:dyDescent="0.2">
      <c r="A20" s="39">
        <v>13</v>
      </c>
      <c r="B20" s="42" t="s">
        <v>15</v>
      </c>
      <c r="C20" s="137">
        <v>106</v>
      </c>
      <c r="D20" s="137">
        <v>106</v>
      </c>
      <c r="E20" s="95">
        <f t="shared" si="0"/>
        <v>100</v>
      </c>
    </row>
    <row r="21" spans="1:5" ht="15.75" x14ac:dyDescent="0.2">
      <c r="A21" s="39">
        <v>14</v>
      </c>
      <c r="B21" s="42" t="s">
        <v>16</v>
      </c>
      <c r="C21" s="137">
        <v>396</v>
      </c>
      <c r="D21" s="137">
        <v>396</v>
      </c>
      <c r="E21" s="95">
        <f t="shared" si="0"/>
        <v>100</v>
      </c>
    </row>
    <row r="22" spans="1:5" ht="15.75" x14ac:dyDescent="0.2">
      <c r="A22" s="39">
        <v>15</v>
      </c>
      <c r="B22" s="42" t="s">
        <v>17</v>
      </c>
      <c r="C22" s="137">
        <v>183</v>
      </c>
      <c r="D22" s="137">
        <v>183</v>
      </c>
      <c r="E22" s="95">
        <f t="shared" si="0"/>
        <v>100</v>
      </c>
    </row>
    <row r="23" spans="1:5" ht="15.75" x14ac:dyDescent="0.2">
      <c r="A23" s="39">
        <v>16</v>
      </c>
      <c r="B23" s="42" t="s">
        <v>18</v>
      </c>
      <c r="C23" s="137">
        <v>204</v>
      </c>
      <c r="D23" s="137">
        <v>204</v>
      </c>
      <c r="E23" s="95">
        <f t="shared" si="0"/>
        <v>100</v>
      </c>
    </row>
    <row r="24" spans="1:5" ht="15.75" x14ac:dyDescent="0.2">
      <c r="A24" s="39">
        <v>17</v>
      </c>
      <c r="B24" s="42" t="s">
        <v>19</v>
      </c>
      <c r="C24" s="137">
        <v>157</v>
      </c>
      <c r="D24" s="137">
        <v>157</v>
      </c>
      <c r="E24" s="95">
        <f t="shared" si="0"/>
        <v>100</v>
      </c>
    </row>
    <row r="25" spans="1:5" ht="15.75" x14ac:dyDescent="0.2">
      <c r="A25" s="39">
        <v>18</v>
      </c>
      <c r="B25" s="42" t="s">
        <v>20</v>
      </c>
      <c r="C25" s="137">
        <v>393</v>
      </c>
      <c r="D25" s="137">
        <v>393</v>
      </c>
      <c r="E25" s="95">
        <f t="shared" si="0"/>
        <v>100</v>
      </c>
    </row>
    <row r="26" spans="1:5" ht="15.75" x14ac:dyDescent="0.2">
      <c r="A26" s="39">
        <v>19</v>
      </c>
      <c r="B26" s="42" t="s">
        <v>30</v>
      </c>
      <c r="C26" s="137">
        <v>25775</v>
      </c>
      <c r="D26" s="137">
        <v>25775</v>
      </c>
      <c r="E26" s="95">
        <f t="shared" si="0"/>
        <v>100</v>
      </c>
    </row>
    <row r="27" spans="1:5" ht="15.75" x14ac:dyDescent="0.2">
      <c r="A27" s="39"/>
      <c r="B27" s="42"/>
      <c r="C27" s="137"/>
      <c r="D27" s="137"/>
      <c r="E27" s="124"/>
    </row>
    <row r="28" spans="1:5" ht="19.5" customHeight="1" x14ac:dyDescent="0.25">
      <c r="A28" s="118"/>
      <c r="B28" s="159" t="s">
        <v>21</v>
      </c>
      <c r="C28" s="125">
        <f>SUM(C8:C26)</f>
        <v>30000</v>
      </c>
      <c r="D28" s="125">
        <f>SUM(D8:D26)</f>
        <v>30000</v>
      </c>
      <c r="E28" s="75">
        <f>D28/C28*100</f>
        <v>100</v>
      </c>
    </row>
    <row r="29" spans="1:5" ht="15.75" x14ac:dyDescent="0.25">
      <c r="A29" s="2"/>
      <c r="B29" s="2"/>
      <c r="C29" s="24"/>
      <c r="D29" s="24"/>
      <c r="E2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8">
    <tabColor rgb="FF00B0F0"/>
  </sheetPr>
  <dimension ref="A1:G29"/>
  <sheetViews>
    <sheetView view="pageBreakPreview" zoomScale="96" zoomScaleNormal="100" zoomScaleSheetLayoutView="96" workbookViewId="0">
      <selection activeCell="J16" sqref="J16:J17"/>
    </sheetView>
  </sheetViews>
  <sheetFormatPr defaultRowHeight="12.75" x14ac:dyDescent="0.2"/>
  <cols>
    <col min="1" max="1" width="5.140625" customWidth="1"/>
    <col min="2" max="2" width="29.5703125" customWidth="1"/>
    <col min="3" max="3" width="17.42578125" customWidth="1"/>
    <col min="4" max="4" width="17.7109375" customWidth="1"/>
    <col min="5" max="5" width="20.140625" customWidth="1"/>
  </cols>
  <sheetData>
    <row r="1" spans="1:7" ht="15.75" x14ac:dyDescent="0.25">
      <c r="A1" s="2"/>
      <c r="B1" s="2"/>
    </row>
    <row r="2" spans="1:7" ht="15.75" x14ac:dyDescent="0.25">
      <c r="A2" s="2"/>
      <c r="B2" s="2"/>
    </row>
    <row r="3" spans="1:7" ht="19.5" customHeight="1" x14ac:dyDescent="0.2">
      <c r="A3" s="195" t="s">
        <v>25</v>
      </c>
      <c r="B3" s="195"/>
      <c r="C3" s="195"/>
      <c r="D3" s="195"/>
      <c r="E3" s="195"/>
    </row>
    <row r="4" spans="1:7" ht="32.25" customHeight="1" x14ac:dyDescent="0.2">
      <c r="A4" s="191" t="s">
        <v>96</v>
      </c>
      <c r="B4" s="191"/>
      <c r="C4" s="191"/>
      <c r="D4" s="191"/>
      <c r="E4" s="191"/>
    </row>
    <row r="5" spans="1:7" ht="15.75" x14ac:dyDescent="0.25">
      <c r="A5" s="21"/>
      <c r="B5" s="20"/>
      <c r="C5" s="19"/>
    </row>
    <row r="6" spans="1:7" ht="15.75" x14ac:dyDescent="0.25">
      <c r="A6" s="20"/>
      <c r="B6" s="20"/>
      <c r="C6" s="2"/>
      <c r="D6" s="189" t="s">
        <v>0</v>
      </c>
      <c r="E6" s="189"/>
    </row>
    <row r="7" spans="1:7" ht="33.75" customHeight="1" x14ac:dyDescent="0.2">
      <c r="A7" s="5" t="s">
        <v>1</v>
      </c>
      <c r="B7" s="5" t="s">
        <v>2</v>
      </c>
      <c r="C7" s="18" t="s">
        <v>22</v>
      </c>
      <c r="D7" s="128" t="s">
        <v>26</v>
      </c>
      <c r="E7" s="5" t="s">
        <v>31</v>
      </c>
    </row>
    <row r="8" spans="1:7" ht="16.5" customHeight="1" x14ac:dyDescent="0.2">
      <c r="A8" s="44">
        <v>1</v>
      </c>
      <c r="B8" s="56" t="s">
        <v>4</v>
      </c>
      <c r="C8" s="137">
        <v>1295</v>
      </c>
      <c r="D8" s="137">
        <v>987.06438000000003</v>
      </c>
      <c r="E8" s="113">
        <f>D8/C8*100</f>
        <v>76.221187644787648</v>
      </c>
      <c r="G8" s="150"/>
    </row>
    <row r="9" spans="1:7" ht="15.75" x14ac:dyDescent="0.2">
      <c r="A9" s="39">
        <v>2</v>
      </c>
      <c r="B9" s="42" t="s">
        <v>5</v>
      </c>
      <c r="C9" s="137">
        <v>1295</v>
      </c>
      <c r="D9" s="137">
        <v>786.90608999999995</v>
      </c>
      <c r="E9" s="95">
        <f t="shared" ref="E9:E26" si="0">D9/C9*100</f>
        <v>60.76494903474903</v>
      </c>
      <c r="G9" s="150"/>
    </row>
    <row r="10" spans="1:7" ht="15.75" x14ac:dyDescent="0.2">
      <c r="A10" s="39">
        <v>3</v>
      </c>
      <c r="B10" s="42" t="s">
        <v>29</v>
      </c>
      <c r="C10" s="137">
        <v>2018</v>
      </c>
      <c r="D10" s="137">
        <v>1718.66176</v>
      </c>
      <c r="E10" s="95">
        <f t="shared" si="0"/>
        <v>85.16658870168483</v>
      </c>
      <c r="G10" s="150"/>
    </row>
    <row r="11" spans="1:7" ht="15.75" x14ac:dyDescent="0.2">
      <c r="A11" s="39">
        <v>4</v>
      </c>
      <c r="B11" s="42" t="s">
        <v>6</v>
      </c>
      <c r="C11" s="137">
        <v>1295</v>
      </c>
      <c r="D11" s="137">
        <v>548.32299999999998</v>
      </c>
      <c r="E11" s="95">
        <f t="shared" si="0"/>
        <v>42.341544401544404</v>
      </c>
      <c r="G11" s="150"/>
    </row>
    <row r="12" spans="1:7" ht="15.75" x14ac:dyDescent="0.2">
      <c r="A12" s="39">
        <v>5</v>
      </c>
      <c r="B12" s="42" t="s">
        <v>7</v>
      </c>
      <c r="C12" s="137">
        <v>2592</v>
      </c>
      <c r="D12" s="137">
        <v>1877.9998700000001</v>
      </c>
      <c r="E12" s="95">
        <f t="shared" si="0"/>
        <v>72.453698688271601</v>
      </c>
      <c r="G12" s="150"/>
    </row>
    <row r="13" spans="1:7" ht="15.75" x14ac:dyDescent="0.2">
      <c r="A13" s="39">
        <v>6</v>
      </c>
      <c r="B13" s="42" t="s">
        <v>8</v>
      </c>
      <c r="C13" s="137">
        <v>1672</v>
      </c>
      <c r="D13" s="137">
        <v>1106.2389599999999</v>
      </c>
      <c r="E13" s="95">
        <f t="shared" si="0"/>
        <v>66.162617224880378</v>
      </c>
      <c r="G13" s="150"/>
    </row>
    <row r="14" spans="1:7" ht="15.75" x14ac:dyDescent="0.2">
      <c r="A14" s="39">
        <v>7</v>
      </c>
      <c r="B14" s="42" t="s">
        <v>9</v>
      </c>
      <c r="C14" s="137">
        <v>1295</v>
      </c>
      <c r="D14" s="137">
        <v>902.26526999999999</v>
      </c>
      <c r="E14" s="95">
        <f t="shared" si="0"/>
        <v>69.672993822393821</v>
      </c>
      <c r="G14" s="150"/>
    </row>
    <row r="15" spans="1:7" ht="15.75" x14ac:dyDescent="0.2">
      <c r="A15" s="39">
        <v>8</v>
      </c>
      <c r="B15" s="42" t="s">
        <v>10</v>
      </c>
      <c r="C15" s="137">
        <v>1295</v>
      </c>
      <c r="D15" s="137">
        <v>970.58399999999995</v>
      </c>
      <c r="E15" s="95">
        <f t="shared" si="0"/>
        <v>74.948571428571427</v>
      </c>
      <c r="G15" s="150"/>
    </row>
    <row r="16" spans="1:7" ht="15.75" x14ac:dyDescent="0.2">
      <c r="A16" s="39">
        <v>9</v>
      </c>
      <c r="B16" s="42" t="s">
        <v>11</v>
      </c>
      <c r="C16" s="137">
        <v>1295</v>
      </c>
      <c r="D16" s="137">
        <v>850.56399999999996</v>
      </c>
      <c r="E16" s="95">
        <f t="shared" si="0"/>
        <v>65.68061776061775</v>
      </c>
      <c r="G16" s="150"/>
    </row>
    <row r="17" spans="1:7" ht="15.75" x14ac:dyDescent="0.2">
      <c r="A17" s="39">
        <v>10</v>
      </c>
      <c r="B17" s="42" t="s">
        <v>12</v>
      </c>
      <c r="C17" s="137">
        <v>1295</v>
      </c>
      <c r="D17" s="137">
        <v>785.83</v>
      </c>
      <c r="E17" s="95">
        <f t="shared" si="0"/>
        <v>60.681853281853279</v>
      </c>
      <c r="G17" s="150"/>
    </row>
    <row r="18" spans="1:7" ht="15.75" x14ac:dyDescent="0.2">
      <c r="A18" s="39">
        <v>11</v>
      </c>
      <c r="B18" s="42" t="s">
        <v>13</v>
      </c>
      <c r="C18" s="137">
        <v>1295</v>
      </c>
      <c r="D18" s="137">
        <v>857.20513000000005</v>
      </c>
      <c r="E18" s="95">
        <f t="shared" si="0"/>
        <v>66.193446332046335</v>
      </c>
      <c r="G18" s="150"/>
    </row>
    <row r="19" spans="1:7" ht="15.75" x14ac:dyDescent="0.2">
      <c r="A19" s="39">
        <v>12</v>
      </c>
      <c r="B19" s="42" t="s">
        <v>14</v>
      </c>
      <c r="C19" s="137">
        <v>814</v>
      </c>
      <c r="D19" s="137">
        <v>523.58811000000003</v>
      </c>
      <c r="E19" s="95">
        <f t="shared" si="0"/>
        <v>64.322863636363635</v>
      </c>
      <c r="G19" s="150"/>
    </row>
    <row r="20" spans="1:7" ht="15.75" x14ac:dyDescent="0.2">
      <c r="A20" s="39">
        <v>13</v>
      </c>
      <c r="B20" s="42" t="s">
        <v>15</v>
      </c>
      <c r="C20" s="137">
        <v>1568</v>
      </c>
      <c r="D20" s="137">
        <v>1157.5915299999999</v>
      </c>
      <c r="E20" s="95">
        <f t="shared" si="0"/>
        <v>73.825990433673468</v>
      </c>
      <c r="G20" s="150"/>
    </row>
    <row r="21" spans="1:7" ht="15.75" x14ac:dyDescent="0.2">
      <c r="A21" s="39">
        <v>14</v>
      </c>
      <c r="B21" s="42" t="s">
        <v>16</v>
      </c>
      <c r="C21" s="137">
        <v>2018</v>
      </c>
      <c r="D21" s="137">
        <v>1545.3394099999998</v>
      </c>
      <c r="E21" s="95">
        <f t="shared" si="0"/>
        <v>76.577770564915753</v>
      </c>
      <c r="G21" s="150"/>
    </row>
    <row r="22" spans="1:7" ht="15.75" x14ac:dyDescent="0.2">
      <c r="A22" s="39">
        <v>15</v>
      </c>
      <c r="B22" s="42" t="s">
        <v>17</v>
      </c>
      <c r="C22" s="137">
        <v>1295</v>
      </c>
      <c r="D22" s="137">
        <v>814.16781999999989</v>
      </c>
      <c r="E22" s="95">
        <f t="shared" si="0"/>
        <v>62.870101930501917</v>
      </c>
      <c r="G22" s="150"/>
    </row>
    <row r="23" spans="1:7" ht="15.75" x14ac:dyDescent="0.2">
      <c r="A23" s="39">
        <v>16</v>
      </c>
      <c r="B23" s="42" t="s">
        <v>18</v>
      </c>
      <c r="C23" s="137">
        <v>1295</v>
      </c>
      <c r="D23" s="137">
        <v>862</v>
      </c>
      <c r="E23" s="95">
        <f t="shared" si="0"/>
        <v>66.56370656370656</v>
      </c>
      <c r="G23" s="150"/>
    </row>
    <row r="24" spans="1:7" ht="15.75" x14ac:dyDescent="0.2">
      <c r="A24" s="39">
        <v>17</v>
      </c>
      <c r="B24" s="42" t="s">
        <v>19</v>
      </c>
      <c r="C24" s="137">
        <v>1295</v>
      </c>
      <c r="D24" s="137">
        <v>889.95568999999989</v>
      </c>
      <c r="E24" s="95">
        <f t="shared" si="0"/>
        <v>68.722447104247095</v>
      </c>
      <c r="G24" s="150"/>
    </row>
    <row r="25" spans="1:7" ht="15.75" x14ac:dyDescent="0.2">
      <c r="A25" s="39">
        <v>18</v>
      </c>
      <c r="B25" s="42" t="s">
        <v>20</v>
      </c>
      <c r="C25" s="137">
        <v>1295</v>
      </c>
      <c r="D25" s="137">
        <v>924.26764000000003</v>
      </c>
      <c r="E25" s="95">
        <f t="shared" si="0"/>
        <v>71.372018532818544</v>
      </c>
      <c r="G25" s="150"/>
    </row>
    <row r="26" spans="1:7" ht="15.75" x14ac:dyDescent="0.2">
      <c r="A26" s="39">
        <v>19</v>
      </c>
      <c r="B26" s="42" t="s">
        <v>30</v>
      </c>
      <c r="C26" s="137">
        <v>5756</v>
      </c>
      <c r="D26" s="137">
        <v>4791.7</v>
      </c>
      <c r="E26" s="95">
        <f t="shared" si="0"/>
        <v>83.247046560111187</v>
      </c>
      <c r="G26" s="150"/>
    </row>
    <row r="27" spans="1:7" ht="15.75" x14ac:dyDescent="0.25">
      <c r="A27" s="39"/>
      <c r="B27" s="42"/>
      <c r="C27" s="171"/>
      <c r="D27" s="117"/>
      <c r="E27" s="117"/>
      <c r="G27" s="150"/>
    </row>
    <row r="28" spans="1:7" ht="19.5" customHeight="1" x14ac:dyDescent="0.25">
      <c r="A28" s="118"/>
      <c r="B28" s="159" t="s">
        <v>21</v>
      </c>
      <c r="C28" s="119">
        <f>SUM(C8:C26)</f>
        <v>31978</v>
      </c>
      <c r="D28" s="119">
        <f>SUM(D8:D26)</f>
        <v>22900.252660000002</v>
      </c>
      <c r="E28" s="121">
        <f>D28/C28*100</f>
        <v>71.612523172180872</v>
      </c>
    </row>
    <row r="29" spans="1:7" ht="15.75" x14ac:dyDescent="0.25">
      <c r="A29" s="2"/>
      <c r="B29" s="2"/>
      <c r="C29" s="2"/>
      <c r="D29" s="2"/>
      <c r="E29" s="2"/>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9">
    <tabColor theme="6" tint="0.39997558519241921"/>
  </sheetPr>
  <dimension ref="A1:G29"/>
  <sheetViews>
    <sheetView tabSelected="1" view="pageBreakPreview" zoomScale="90" zoomScaleNormal="100" zoomScaleSheetLayoutView="90" workbookViewId="0">
      <selection activeCell="H4" sqref="H4"/>
    </sheetView>
  </sheetViews>
  <sheetFormatPr defaultRowHeight="12.75" x14ac:dyDescent="0.2"/>
  <cols>
    <col min="1" max="1" width="5.140625" customWidth="1"/>
    <col min="2" max="2" width="29.5703125" customWidth="1"/>
    <col min="3" max="3" width="17.42578125" customWidth="1"/>
    <col min="4" max="4" width="17.7109375" customWidth="1"/>
    <col min="5" max="5" width="20.140625" customWidth="1"/>
  </cols>
  <sheetData>
    <row r="1" spans="1:7" ht="15.75" x14ac:dyDescent="0.25">
      <c r="A1" s="2"/>
      <c r="B1" s="2"/>
    </row>
    <row r="2" spans="1:7" ht="15.75" x14ac:dyDescent="0.25">
      <c r="A2" s="2"/>
      <c r="B2" s="2"/>
    </row>
    <row r="3" spans="1:7" ht="19.5" customHeight="1" x14ac:dyDescent="0.2">
      <c r="A3" s="195" t="s">
        <v>25</v>
      </c>
      <c r="B3" s="195"/>
      <c r="C3" s="195"/>
      <c r="D3" s="195"/>
      <c r="E3" s="195"/>
    </row>
    <row r="4" spans="1:7" ht="93.75" customHeight="1" x14ac:dyDescent="0.2">
      <c r="A4" s="191" t="s">
        <v>97</v>
      </c>
      <c r="B4" s="191"/>
      <c r="C4" s="191"/>
      <c r="D4" s="191"/>
      <c r="E4" s="191"/>
    </row>
    <row r="5" spans="1:7" ht="15.75" x14ac:dyDescent="0.25">
      <c r="A5" s="21"/>
      <c r="B5" s="20"/>
      <c r="C5" s="19"/>
    </row>
    <row r="6" spans="1:7" ht="15.75" x14ac:dyDescent="0.25">
      <c r="A6" s="20"/>
      <c r="B6" s="20"/>
      <c r="C6" s="2"/>
      <c r="D6" s="189" t="s">
        <v>0</v>
      </c>
      <c r="E6" s="189"/>
    </row>
    <row r="7" spans="1:7" ht="33.75" customHeight="1" x14ac:dyDescent="0.2">
      <c r="A7" s="5" t="s">
        <v>1</v>
      </c>
      <c r="B7" s="169" t="s">
        <v>2</v>
      </c>
      <c r="C7" s="18" t="s">
        <v>22</v>
      </c>
      <c r="D7" s="128" t="s">
        <v>26</v>
      </c>
      <c r="E7" s="5" t="s">
        <v>31</v>
      </c>
    </row>
    <row r="8" spans="1:7" ht="16.5" customHeight="1" x14ac:dyDescent="0.25">
      <c r="A8" s="44">
        <v>1</v>
      </c>
      <c r="B8" s="56" t="s">
        <v>4</v>
      </c>
      <c r="C8" s="137">
        <v>27913.857</v>
      </c>
      <c r="D8" s="137">
        <v>19269.128000000001</v>
      </c>
      <c r="E8" s="116">
        <f>D8/C8*100</f>
        <v>69.030689667859235</v>
      </c>
      <c r="G8" s="150"/>
    </row>
    <row r="9" spans="1:7" ht="15.75" x14ac:dyDescent="0.25">
      <c r="A9" s="39">
        <v>2</v>
      </c>
      <c r="B9" s="42" t="s">
        <v>5</v>
      </c>
      <c r="C9" s="137">
        <v>41809.385000000002</v>
      </c>
      <c r="D9" s="137">
        <v>28356.342000000001</v>
      </c>
      <c r="E9" s="117">
        <f t="shared" ref="E9:E24" si="0">D9/C9*100</f>
        <v>67.822911052147745</v>
      </c>
      <c r="G9" s="150"/>
    </row>
    <row r="10" spans="1:7" ht="15.75" x14ac:dyDescent="0.25">
      <c r="A10" s="39">
        <v>3</v>
      </c>
      <c r="B10" s="42" t="s">
        <v>29</v>
      </c>
      <c r="C10" s="137">
        <v>59165.209000000003</v>
      </c>
      <c r="D10" s="137">
        <v>40889.378779999999</v>
      </c>
      <c r="E10" s="117">
        <f t="shared" si="0"/>
        <v>69.110511855032911</v>
      </c>
      <c r="G10" s="150"/>
    </row>
    <row r="11" spans="1:7" ht="15.75" x14ac:dyDescent="0.25">
      <c r="A11" s="39">
        <v>4</v>
      </c>
      <c r="B11" s="42" t="s">
        <v>6</v>
      </c>
      <c r="C11" s="137">
        <v>45653.283000000003</v>
      </c>
      <c r="D11" s="137">
        <v>30984.069339999998</v>
      </c>
      <c r="E11" s="117">
        <f t="shared" si="0"/>
        <v>67.868217363469768</v>
      </c>
      <c r="G11" s="150"/>
    </row>
    <row r="12" spans="1:7" ht="15.75" x14ac:dyDescent="0.25">
      <c r="A12" s="39">
        <v>5</v>
      </c>
      <c r="B12" s="42" t="s">
        <v>7</v>
      </c>
      <c r="C12" s="137">
        <v>85813.773000000001</v>
      </c>
      <c r="D12" s="137">
        <v>53687.277900000001</v>
      </c>
      <c r="E12" s="117">
        <f t="shared" si="0"/>
        <v>62.562542145769541</v>
      </c>
      <c r="G12" s="150"/>
    </row>
    <row r="13" spans="1:7" ht="15.75" x14ac:dyDescent="0.25">
      <c r="A13" s="39">
        <v>6</v>
      </c>
      <c r="B13" s="42" t="s">
        <v>8</v>
      </c>
      <c r="C13" s="137">
        <v>22813.874</v>
      </c>
      <c r="D13" s="137">
        <v>14654.48</v>
      </c>
      <c r="E13" s="117">
        <f t="shared" si="0"/>
        <v>64.234947558665397</v>
      </c>
      <c r="G13" s="150"/>
    </row>
    <row r="14" spans="1:7" ht="15.75" x14ac:dyDescent="0.25">
      <c r="A14" s="39">
        <v>7</v>
      </c>
      <c r="B14" s="42" t="s">
        <v>9</v>
      </c>
      <c r="C14" s="137">
        <v>22050.190999999999</v>
      </c>
      <c r="D14" s="137">
        <v>14865.522449999999</v>
      </c>
      <c r="E14" s="117">
        <f t="shared" si="0"/>
        <v>67.416751401382413</v>
      </c>
      <c r="G14" s="150"/>
    </row>
    <row r="15" spans="1:7" ht="15.75" x14ac:dyDescent="0.25">
      <c r="A15" s="39">
        <v>8</v>
      </c>
      <c r="B15" s="42" t="s">
        <v>10</v>
      </c>
      <c r="C15" s="137">
        <v>33671.008999999998</v>
      </c>
      <c r="D15" s="137">
        <v>22276.969989999998</v>
      </c>
      <c r="E15" s="117">
        <f t="shared" si="0"/>
        <v>66.160684373907529</v>
      </c>
      <c r="G15" s="150"/>
    </row>
    <row r="16" spans="1:7" ht="15.75" x14ac:dyDescent="0.25">
      <c r="A16" s="39">
        <v>9</v>
      </c>
      <c r="B16" s="42" t="s">
        <v>11</v>
      </c>
      <c r="C16" s="137">
        <v>30547.105</v>
      </c>
      <c r="D16" s="137">
        <v>20111.241000000002</v>
      </c>
      <c r="E16" s="117">
        <f t="shared" si="0"/>
        <v>65.83681497804784</v>
      </c>
      <c r="G16" s="150"/>
    </row>
    <row r="17" spans="1:7" ht="15.75" x14ac:dyDescent="0.25">
      <c r="A17" s="39">
        <v>10</v>
      </c>
      <c r="B17" s="42" t="s">
        <v>12</v>
      </c>
      <c r="C17" s="137">
        <v>49306.298999999999</v>
      </c>
      <c r="D17" s="137">
        <v>28434.425789999998</v>
      </c>
      <c r="E17" s="117">
        <f t="shared" si="0"/>
        <v>57.668951770239332</v>
      </c>
      <c r="G17" s="150"/>
    </row>
    <row r="18" spans="1:7" ht="15.75" x14ac:dyDescent="0.25">
      <c r="A18" s="39">
        <v>11</v>
      </c>
      <c r="B18" s="42" t="s">
        <v>13</v>
      </c>
      <c r="C18" s="137">
        <v>28933.625</v>
      </c>
      <c r="D18" s="137">
        <v>19244.569</v>
      </c>
      <c r="E18" s="117">
        <f t="shared" si="0"/>
        <v>66.51281683508374</v>
      </c>
      <c r="G18" s="150"/>
    </row>
    <row r="19" spans="1:7" ht="15.75" x14ac:dyDescent="0.25">
      <c r="A19" s="39">
        <v>12</v>
      </c>
      <c r="B19" s="42" t="s">
        <v>14</v>
      </c>
      <c r="C19" s="137">
        <v>7477.4129999999996</v>
      </c>
      <c r="D19" s="137">
        <v>4712.433</v>
      </c>
      <c r="E19" s="117">
        <f>D19/C19*100</f>
        <v>63.022237771271975</v>
      </c>
      <c r="G19" s="150"/>
    </row>
    <row r="20" spans="1:7" ht="15.75" x14ac:dyDescent="0.25">
      <c r="A20" s="39">
        <v>13</v>
      </c>
      <c r="B20" s="42" t="s">
        <v>15</v>
      </c>
      <c r="C20" s="137">
        <v>29260.069</v>
      </c>
      <c r="D20" s="137">
        <v>19994.49583</v>
      </c>
      <c r="E20" s="117">
        <f t="shared" si="0"/>
        <v>68.333727545208461</v>
      </c>
      <c r="G20" s="150"/>
    </row>
    <row r="21" spans="1:7" ht="15.75" x14ac:dyDescent="0.25">
      <c r="A21" s="39">
        <v>14</v>
      </c>
      <c r="B21" s="42" t="s">
        <v>16</v>
      </c>
      <c r="C21" s="137">
        <v>61353.173000000003</v>
      </c>
      <c r="D21" s="137">
        <v>42365.985999999997</v>
      </c>
      <c r="E21" s="117">
        <f t="shared" si="0"/>
        <v>69.052640521134904</v>
      </c>
      <c r="G21" s="150"/>
    </row>
    <row r="22" spans="1:7" ht="15.75" x14ac:dyDescent="0.25">
      <c r="A22" s="39">
        <v>15</v>
      </c>
      <c r="B22" s="42" t="s">
        <v>17</v>
      </c>
      <c r="C22" s="137">
        <v>17609.663</v>
      </c>
      <c r="D22" s="137">
        <v>11462.585449999999</v>
      </c>
      <c r="E22" s="117">
        <f t="shared" si="0"/>
        <v>65.092588370373676</v>
      </c>
      <c r="G22" s="150"/>
    </row>
    <row r="23" spans="1:7" ht="15.75" x14ac:dyDescent="0.25">
      <c r="A23" s="39">
        <v>16</v>
      </c>
      <c r="B23" s="42" t="s">
        <v>18</v>
      </c>
      <c r="C23" s="137">
        <v>22963.445</v>
      </c>
      <c r="D23" s="137">
        <v>14112.468000000001</v>
      </c>
      <c r="E23" s="117">
        <f t="shared" si="0"/>
        <v>61.456231850229791</v>
      </c>
      <c r="G23" s="150"/>
    </row>
    <row r="24" spans="1:7" ht="15.75" x14ac:dyDescent="0.25">
      <c r="A24" s="39">
        <v>17</v>
      </c>
      <c r="B24" s="42" t="s">
        <v>19</v>
      </c>
      <c r="C24" s="137">
        <v>23812.098999999998</v>
      </c>
      <c r="D24" s="137">
        <v>15660.13429</v>
      </c>
      <c r="E24" s="117">
        <f t="shared" si="0"/>
        <v>65.76545095835526</v>
      </c>
      <c r="G24" s="150"/>
    </row>
    <row r="25" spans="1:7" ht="15.75" x14ac:dyDescent="0.25">
      <c r="A25" s="39">
        <v>18</v>
      </c>
      <c r="B25" s="42" t="s">
        <v>20</v>
      </c>
      <c r="C25" s="137">
        <v>31376.530999999999</v>
      </c>
      <c r="D25" s="137">
        <v>17313.105</v>
      </c>
      <c r="E25" s="117">
        <f>D25/C25*100</f>
        <v>55.178518619537641</v>
      </c>
      <c r="G25" s="150"/>
    </row>
    <row r="26" spans="1:7" ht="15.75" x14ac:dyDescent="0.25">
      <c r="A26" s="39">
        <v>19</v>
      </c>
      <c r="B26" s="42" t="s">
        <v>30</v>
      </c>
      <c r="C26" s="137">
        <v>205968.592</v>
      </c>
      <c r="D26" s="137">
        <v>131516.87026999998</v>
      </c>
      <c r="E26" s="117">
        <f>D26/C26*100</f>
        <v>63.852876301645047</v>
      </c>
      <c r="G26" s="150"/>
    </row>
    <row r="27" spans="1:7" ht="15.75" x14ac:dyDescent="0.25">
      <c r="A27" s="39"/>
      <c r="B27" s="42"/>
      <c r="C27" s="61"/>
      <c r="D27" s="94"/>
      <c r="E27" s="117"/>
    </row>
    <row r="28" spans="1:7" ht="19.5" customHeight="1" x14ac:dyDescent="0.25">
      <c r="A28" s="118"/>
      <c r="B28" s="159" t="s">
        <v>21</v>
      </c>
      <c r="C28" s="119">
        <f>SUM(C8:C26)</f>
        <v>847498.59499999997</v>
      </c>
      <c r="D28" s="119">
        <f>SUM(D8:D26)</f>
        <v>549911.48208999995</v>
      </c>
      <c r="E28" s="121">
        <f>D28/C28*100</f>
        <v>64.88641814090559</v>
      </c>
    </row>
    <row r="29" spans="1:7" ht="15.75" x14ac:dyDescent="0.25">
      <c r="A29" s="2"/>
      <c r="B29" s="2"/>
      <c r="C29" s="2"/>
      <c r="D29" s="2"/>
      <c r="E29" s="2"/>
    </row>
  </sheetData>
  <mergeCells count="3">
    <mergeCell ref="A3:E3"/>
    <mergeCell ref="A4:E4"/>
    <mergeCell ref="D6:E6"/>
  </mergeCells>
  <phoneticPr fontId="0" type="noConversion"/>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0">
    <tabColor theme="6" tint="0.39997558519241921"/>
  </sheetPr>
  <dimension ref="A3:F28"/>
  <sheetViews>
    <sheetView tabSelected="1" view="pageBreakPreview" zoomScale="90" zoomScaleNormal="100" zoomScaleSheetLayoutView="90" workbookViewId="0">
      <selection activeCell="H4" sqref="H4"/>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3.5" customHeight="1" x14ac:dyDescent="0.25">
      <c r="A4" s="191" t="s">
        <v>98</v>
      </c>
      <c r="B4" s="188"/>
      <c r="C4" s="188"/>
      <c r="D4" s="188"/>
      <c r="E4" s="188"/>
    </row>
    <row r="5" spans="1:5" ht="12.75" customHeight="1" x14ac:dyDescent="0.25">
      <c r="A5" s="27"/>
      <c r="B5" s="20"/>
      <c r="C5" s="28"/>
    </row>
    <row r="6" spans="1:5" x14ac:dyDescent="0.25">
      <c r="A6" s="20"/>
      <c r="B6" s="20"/>
      <c r="C6" s="22"/>
      <c r="D6" s="189" t="s">
        <v>0</v>
      </c>
      <c r="E6" s="189"/>
    </row>
    <row r="7" spans="1:5" ht="35.25" customHeight="1" x14ac:dyDescent="0.25">
      <c r="A7" s="5" t="s">
        <v>1</v>
      </c>
      <c r="B7" s="5" t="s">
        <v>2</v>
      </c>
      <c r="C7" s="18" t="s">
        <v>22</v>
      </c>
      <c r="D7" s="128" t="s">
        <v>26</v>
      </c>
      <c r="E7" s="18" t="s">
        <v>31</v>
      </c>
    </row>
    <row r="8" spans="1:5" ht="16.5" customHeight="1" x14ac:dyDescent="0.25">
      <c r="A8" s="44">
        <v>1</v>
      </c>
      <c r="B8" s="56" t="s">
        <v>4</v>
      </c>
      <c r="C8" s="137">
        <v>1742</v>
      </c>
      <c r="D8" s="137">
        <v>870.19881000000009</v>
      </c>
      <c r="E8" s="117">
        <f>D8/C8*100</f>
        <v>49.954007462686576</v>
      </c>
    </row>
    <row r="9" spans="1:5" x14ac:dyDescent="0.25">
      <c r="A9" s="39">
        <v>2</v>
      </c>
      <c r="B9" s="42" t="s">
        <v>5</v>
      </c>
      <c r="C9" s="137">
        <v>1805</v>
      </c>
      <c r="D9" s="137">
        <v>1112.95955</v>
      </c>
      <c r="E9" s="117">
        <f t="shared" ref="E9:E28" si="0">D9/C9*100</f>
        <v>61.659808864265933</v>
      </c>
    </row>
    <row r="10" spans="1:5" x14ac:dyDescent="0.25">
      <c r="A10" s="39">
        <v>3</v>
      </c>
      <c r="B10" s="42" t="s">
        <v>29</v>
      </c>
      <c r="C10" s="137">
        <v>4678</v>
      </c>
      <c r="D10" s="137">
        <v>2394.1380800000002</v>
      </c>
      <c r="E10" s="117">
        <f t="shared" si="0"/>
        <v>51.17866780675503</v>
      </c>
    </row>
    <row r="11" spans="1:5" x14ac:dyDescent="0.25">
      <c r="A11" s="39">
        <v>4</v>
      </c>
      <c r="B11" s="42" t="s">
        <v>6</v>
      </c>
      <c r="C11" s="137">
        <v>2890</v>
      </c>
      <c r="D11" s="137">
        <v>1352.944</v>
      </c>
      <c r="E11" s="117">
        <f t="shared" si="0"/>
        <v>46.814671280276812</v>
      </c>
    </row>
    <row r="12" spans="1:5" x14ac:dyDescent="0.25">
      <c r="A12" s="39">
        <v>5</v>
      </c>
      <c r="B12" s="42" t="s">
        <v>7</v>
      </c>
      <c r="C12" s="137">
        <v>5839</v>
      </c>
      <c r="D12" s="137">
        <v>5135.1664299999993</v>
      </c>
      <c r="E12" s="117">
        <f t="shared" si="0"/>
        <v>87.945991265627669</v>
      </c>
    </row>
    <row r="13" spans="1:5" x14ac:dyDescent="0.25">
      <c r="A13" s="39">
        <v>6</v>
      </c>
      <c r="B13" s="42" t="s">
        <v>8</v>
      </c>
      <c r="C13" s="137">
        <v>1453</v>
      </c>
      <c r="D13" s="137">
        <v>704.66399999999999</v>
      </c>
      <c r="E13" s="117">
        <f t="shared" si="0"/>
        <v>48.497178251892635</v>
      </c>
    </row>
    <row r="14" spans="1:5" x14ac:dyDescent="0.25">
      <c r="A14" s="39">
        <v>7</v>
      </c>
      <c r="B14" s="42" t="s">
        <v>9</v>
      </c>
      <c r="C14" s="137">
        <v>875</v>
      </c>
      <c r="D14" s="137">
        <v>760.10419999999999</v>
      </c>
      <c r="E14" s="117">
        <f t="shared" si="0"/>
        <v>86.869051428571424</v>
      </c>
    </row>
    <row r="15" spans="1:5" x14ac:dyDescent="0.25">
      <c r="A15" s="39">
        <v>8</v>
      </c>
      <c r="B15" s="42" t="s">
        <v>10</v>
      </c>
      <c r="C15" s="137">
        <v>2777</v>
      </c>
      <c r="D15" s="137">
        <v>2421.6709999999998</v>
      </c>
      <c r="E15" s="117">
        <f t="shared" si="0"/>
        <v>87.204573280518531</v>
      </c>
    </row>
    <row r="16" spans="1:5" x14ac:dyDescent="0.25">
      <c r="A16" s="39">
        <v>9</v>
      </c>
      <c r="B16" s="42" t="s">
        <v>11</v>
      </c>
      <c r="C16" s="137">
        <v>1094</v>
      </c>
      <c r="D16" s="137">
        <v>654.803</v>
      </c>
      <c r="E16" s="117">
        <f t="shared" si="0"/>
        <v>59.854021937842781</v>
      </c>
    </row>
    <row r="17" spans="1:5" x14ac:dyDescent="0.25">
      <c r="A17" s="39">
        <v>10</v>
      </c>
      <c r="B17" s="42" t="s">
        <v>12</v>
      </c>
      <c r="C17" s="137">
        <v>1918</v>
      </c>
      <c r="D17" s="137">
        <v>1246.2190000000001</v>
      </c>
      <c r="E17" s="117">
        <f t="shared" si="0"/>
        <v>64.974921793534932</v>
      </c>
    </row>
    <row r="18" spans="1:5" x14ac:dyDescent="0.25">
      <c r="A18" s="39">
        <v>11</v>
      </c>
      <c r="B18" s="42" t="s">
        <v>13</v>
      </c>
      <c r="C18" s="137">
        <v>2770</v>
      </c>
      <c r="D18" s="137">
        <v>1675.0764999999999</v>
      </c>
      <c r="E18" s="117">
        <f t="shared" si="0"/>
        <v>60.472075812274362</v>
      </c>
    </row>
    <row r="19" spans="1:5" x14ac:dyDescent="0.25">
      <c r="A19" s="39">
        <v>12</v>
      </c>
      <c r="B19" s="42" t="s">
        <v>14</v>
      </c>
      <c r="C19" s="137">
        <v>381</v>
      </c>
      <c r="D19" s="137">
        <v>224.91300000000001</v>
      </c>
      <c r="E19" s="117">
        <f t="shared" si="0"/>
        <v>59.032283464566937</v>
      </c>
    </row>
    <row r="20" spans="1:5" x14ac:dyDescent="0.25">
      <c r="A20" s="39">
        <v>13</v>
      </c>
      <c r="B20" s="42" t="s">
        <v>15</v>
      </c>
      <c r="C20" s="137">
        <v>690</v>
      </c>
      <c r="D20" s="137">
        <v>621.3125</v>
      </c>
      <c r="E20" s="117">
        <f t="shared" si="0"/>
        <v>90.045289855072468</v>
      </c>
    </row>
    <row r="21" spans="1:5" x14ac:dyDescent="0.25">
      <c r="A21" s="39">
        <v>14</v>
      </c>
      <c r="B21" s="42" t="s">
        <v>16</v>
      </c>
      <c r="C21" s="137">
        <v>3957</v>
      </c>
      <c r="D21" s="137">
        <v>2108.9929999999999</v>
      </c>
      <c r="E21" s="117">
        <f t="shared" si="0"/>
        <v>53.297776092999747</v>
      </c>
    </row>
    <row r="22" spans="1:5" x14ac:dyDescent="0.25">
      <c r="A22" s="39">
        <v>15</v>
      </c>
      <c r="B22" s="42" t="s">
        <v>17</v>
      </c>
      <c r="C22" s="137">
        <v>1502</v>
      </c>
      <c r="D22" s="137">
        <v>1137.162</v>
      </c>
      <c r="E22" s="117">
        <f t="shared" si="0"/>
        <v>75.7098535286285</v>
      </c>
    </row>
    <row r="23" spans="1:5" x14ac:dyDescent="0.25">
      <c r="A23" s="39">
        <v>16</v>
      </c>
      <c r="B23" s="42" t="s">
        <v>18</v>
      </c>
      <c r="C23" s="137">
        <v>1388</v>
      </c>
      <c r="D23" s="137">
        <v>613.41062999999997</v>
      </c>
      <c r="E23" s="117">
        <f t="shared" si="0"/>
        <v>44.193849423631121</v>
      </c>
    </row>
    <row r="24" spans="1:5" x14ac:dyDescent="0.25">
      <c r="A24" s="39">
        <v>17</v>
      </c>
      <c r="B24" s="42" t="s">
        <v>19</v>
      </c>
      <c r="C24" s="137">
        <v>1925</v>
      </c>
      <c r="D24" s="137">
        <v>1155.6179999999999</v>
      </c>
      <c r="E24" s="117">
        <f t="shared" si="0"/>
        <v>60.032103896103891</v>
      </c>
    </row>
    <row r="25" spans="1:5" x14ac:dyDescent="0.25">
      <c r="A25" s="39">
        <v>18</v>
      </c>
      <c r="B25" s="42" t="s">
        <v>20</v>
      </c>
      <c r="C25" s="137">
        <v>2732</v>
      </c>
      <c r="D25" s="137">
        <v>1407.672</v>
      </c>
      <c r="E25" s="117">
        <f t="shared" si="0"/>
        <v>51.52532942898975</v>
      </c>
    </row>
    <row r="26" spans="1:5" x14ac:dyDescent="0.25">
      <c r="A26" s="39">
        <v>19</v>
      </c>
      <c r="B26" s="42" t="s">
        <v>30</v>
      </c>
      <c r="C26" s="137">
        <v>25402</v>
      </c>
      <c r="D26" s="137">
        <v>9927.6303200000002</v>
      </c>
      <c r="E26" s="117">
        <f t="shared" si="0"/>
        <v>39.082081410912529</v>
      </c>
    </row>
    <row r="27" spans="1:5" x14ac:dyDescent="0.25">
      <c r="A27" s="81"/>
      <c r="B27" s="42"/>
      <c r="C27" s="137"/>
      <c r="D27" s="173"/>
      <c r="E27" s="117"/>
    </row>
    <row r="28" spans="1:5" ht="19.5" customHeight="1" x14ac:dyDescent="0.25">
      <c r="A28" s="6"/>
      <c r="B28" s="167" t="s">
        <v>21</v>
      </c>
      <c r="C28" s="35">
        <f>SUM(C8:C26)</f>
        <v>65818</v>
      </c>
      <c r="D28" s="174">
        <f>SUM(D8:D26)</f>
        <v>35524.656019999995</v>
      </c>
      <c r="E28" s="36">
        <f t="shared" si="0"/>
        <v>53.974073991917095</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3:F15"/>
  <sheetViews>
    <sheetView tabSelected="1" view="pageBreakPreview" zoomScale="110" zoomScaleNormal="100" zoomScaleSheetLayoutView="110" workbookViewId="0">
      <selection activeCell="H4" sqref="H4"/>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99</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6">
        <v>1</v>
      </c>
      <c r="B8" s="172" t="s">
        <v>5</v>
      </c>
      <c r="C8" s="117">
        <v>400</v>
      </c>
      <c r="D8" s="117">
        <v>400</v>
      </c>
      <c r="E8" s="117">
        <f t="shared" ref="E8:E13" si="0">D8/C8*100</f>
        <v>100</v>
      </c>
    </row>
    <row r="9" spans="1:5" s="2" customFormat="1" x14ac:dyDescent="0.25">
      <c r="A9" s="39">
        <v>2</v>
      </c>
      <c r="B9" s="175" t="s">
        <v>29</v>
      </c>
      <c r="C9" s="117">
        <v>200</v>
      </c>
      <c r="D9" s="117">
        <v>200</v>
      </c>
      <c r="E9" s="117">
        <f t="shared" si="0"/>
        <v>100</v>
      </c>
    </row>
    <row r="10" spans="1:5" s="2" customFormat="1" x14ac:dyDescent="0.25">
      <c r="A10" s="39">
        <v>3</v>
      </c>
      <c r="B10" s="175" t="s">
        <v>7</v>
      </c>
      <c r="C10" s="117">
        <v>1000</v>
      </c>
      <c r="D10" s="117">
        <v>1000</v>
      </c>
      <c r="E10" s="117">
        <f t="shared" si="0"/>
        <v>100</v>
      </c>
    </row>
    <row r="11" spans="1:5" s="2" customFormat="1" x14ac:dyDescent="0.25">
      <c r="A11" s="39">
        <v>4</v>
      </c>
      <c r="B11" s="175" t="s">
        <v>10</v>
      </c>
      <c r="C11" s="117">
        <v>900</v>
      </c>
      <c r="D11" s="117">
        <v>900</v>
      </c>
      <c r="E11" s="117">
        <f t="shared" si="0"/>
        <v>100</v>
      </c>
    </row>
    <row r="12" spans="1:5" s="2" customFormat="1" x14ac:dyDescent="0.25">
      <c r="A12" s="39">
        <v>5</v>
      </c>
      <c r="B12" s="175" t="s">
        <v>13</v>
      </c>
      <c r="C12" s="117">
        <v>1000</v>
      </c>
      <c r="D12" s="117">
        <v>1000</v>
      </c>
      <c r="E12" s="117">
        <f t="shared" si="0"/>
        <v>100</v>
      </c>
    </row>
    <row r="13" spans="1:5" s="2" customFormat="1" x14ac:dyDescent="0.25">
      <c r="A13" s="39">
        <v>6</v>
      </c>
      <c r="B13" s="175" t="s">
        <v>16</v>
      </c>
      <c r="C13" s="117">
        <v>200</v>
      </c>
      <c r="D13" s="117">
        <v>200</v>
      </c>
      <c r="E13" s="117">
        <f t="shared" si="0"/>
        <v>100</v>
      </c>
    </row>
    <row r="14" spans="1:5" s="2" customFormat="1" x14ac:dyDescent="0.25">
      <c r="A14" s="39"/>
      <c r="B14" s="40"/>
      <c r="C14" s="137"/>
      <c r="D14" s="137"/>
      <c r="E14" s="117"/>
    </row>
    <row r="15" spans="1:5" s="2" customFormat="1" ht="19.5" customHeight="1" x14ac:dyDescent="0.25">
      <c r="A15" s="6"/>
      <c r="B15" s="83" t="s">
        <v>21</v>
      </c>
      <c r="C15" s="35">
        <f>SUM(C8:C14)</f>
        <v>3700</v>
      </c>
      <c r="D15" s="35">
        <f>SUM(D8:D14)</f>
        <v>3700</v>
      </c>
      <c r="E15" s="36">
        <f>D15/C15*100</f>
        <v>100</v>
      </c>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3:F12"/>
  <sheetViews>
    <sheetView tabSelected="1" view="pageBreakPreview" zoomScale="90" zoomScaleNormal="100" zoomScaleSheetLayoutView="90" workbookViewId="0">
      <selection activeCell="H4" sqref="H4"/>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100</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6">
        <v>1</v>
      </c>
      <c r="B8" s="172" t="s">
        <v>9</v>
      </c>
      <c r="C8" s="117">
        <v>300</v>
      </c>
      <c r="D8" s="181">
        <v>300</v>
      </c>
      <c r="E8" s="117">
        <f>D8/C8*100</f>
        <v>100</v>
      </c>
    </row>
    <row r="9" spans="1:5" s="2" customFormat="1" x14ac:dyDescent="0.25">
      <c r="A9" s="39">
        <v>2</v>
      </c>
      <c r="B9" s="172" t="s">
        <v>12</v>
      </c>
      <c r="C9" s="117">
        <v>500</v>
      </c>
      <c r="D9" s="181">
        <v>500</v>
      </c>
      <c r="E9" s="117">
        <f>D9/C9*100</f>
        <v>100</v>
      </c>
    </row>
    <row r="10" spans="1:5" s="2" customFormat="1" x14ac:dyDescent="0.25">
      <c r="A10" s="39">
        <v>3</v>
      </c>
      <c r="B10" s="172" t="s">
        <v>16</v>
      </c>
      <c r="C10" s="117">
        <v>400</v>
      </c>
      <c r="D10" s="181">
        <v>400</v>
      </c>
      <c r="E10" s="117">
        <f>D10/C10*100</f>
        <v>100</v>
      </c>
    </row>
    <row r="11" spans="1:5" s="2" customFormat="1" x14ac:dyDescent="0.25">
      <c r="A11" s="39"/>
      <c r="B11" s="40"/>
      <c r="C11" s="137"/>
      <c r="D11" s="137"/>
      <c r="E11" s="117"/>
    </row>
    <row r="12" spans="1:5" s="2" customFormat="1" ht="19.5" customHeight="1" x14ac:dyDescent="0.25">
      <c r="A12" s="6"/>
      <c r="B12" s="83" t="s">
        <v>21</v>
      </c>
      <c r="C12" s="35">
        <f>SUM(C8:C11)</f>
        <v>1200</v>
      </c>
      <c r="D12" s="182">
        <f>SUM(D8:D11)</f>
        <v>1200</v>
      </c>
      <c r="E12" s="36">
        <f>D12/C12*100</f>
        <v>100</v>
      </c>
    </row>
  </sheetData>
  <mergeCells count="3">
    <mergeCell ref="A3:E3"/>
    <mergeCell ref="A4:E4"/>
    <mergeCell ref="D6:E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00B050"/>
  </sheetPr>
  <dimension ref="A1:G22"/>
  <sheetViews>
    <sheetView view="pageBreakPreview" zoomScale="86" zoomScaleNormal="100" zoomScaleSheetLayoutView="86" workbookViewId="0">
      <selection activeCell="D32" sqref="D32"/>
    </sheetView>
  </sheetViews>
  <sheetFormatPr defaultRowHeight="12.75" x14ac:dyDescent="0.2"/>
  <cols>
    <col min="1" max="1" width="5.28515625" customWidth="1"/>
    <col min="2" max="2" width="26.85546875" customWidth="1"/>
    <col min="3" max="3" width="14.85546875" customWidth="1"/>
    <col min="4" max="4" width="13.5703125" customWidth="1"/>
    <col min="5" max="5" width="17.5703125" customWidth="1"/>
  </cols>
  <sheetData>
    <row r="1" spans="1:7" ht="15.75" x14ac:dyDescent="0.25">
      <c r="A1" s="2"/>
      <c r="B1" s="2"/>
    </row>
    <row r="2" spans="1:7" ht="15.75" x14ac:dyDescent="0.25">
      <c r="A2" s="2"/>
      <c r="B2" s="2"/>
    </row>
    <row r="3" spans="1:7" ht="19.5" customHeight="1" x14ac:dyDescent="0.2">
      <c r="A3" s="186" t="s">
        <v>27</v>
      </c>
      <c r="B3" s="186"/>
      <c r="C3" s="186"/>
      <c r="D3" s="186"/>
      <c r="E3" s="186"/>
    </row>
    <row r="4" spans="1:7" ht="66" customHeight="1" x14ac:dyDescent="0.2">
      <c r="A4" s="191" t="s">
        <v>48</v>
      </c>
      <c r="B4" s="191"/>
      <c r="C4" s="191"/>
      <c r="D4" s="191"/>
      <c r="E4" s="191"/>
    </row>
    <row r="5" spans="1:7" s="24" customFormat="1" ht="16.5" customHeight="1" x14ac:dyDescent="0.25">
      <c r="A5" s="21"/>
      <c r="B5" s="20"/>
      <c r="C5" s="26"/>
    </row>
    <row r="6" spans="1:7" s="24" customFormat="1" ht="15.75" x14ac:dyDescent="0.25">
      <c r="A6" s="4"/>
      <c r="B6" s="4"/>
      <c r="C6" s="3"/>
      <c r="D6" s="189" t="s">
        <v>0</v>
      </c>
      <c r="E6" s="189"/>
    </row>
    <row r="7" spans="1:7" s="24" customFormat="1" ht="31.5" x14ac:dyDescent="0.2">
      <c r="A7" s="5" t="s">
        <v>1</v>
      </c>
      <c r="B7" s="18" t="s">
        <v>2</v>
      </c>
      <c r="C7" s="60" t="s">
        <v>3</v>
      </c>
      <c r="D7" s="128" t="s">
        <v>28</v>
      </c>
      <c r="E7" s="18" t="s">
        <v>31</v>
      </c>
    </row>
    <row r="8" spans="1:7" s="24" customFormat="1" ht="15.75" customHeight="1" x14ac:dyDescent="0.2">
      <c r="A8" s="44">
        <v>1</v>
      </c>
      <c r="B8" s="56" t="s">
        <v>4</v>
      </c>
      <c r="C8" s="102">
        <v>1700</v>
      </c>
      <c r="D8" s="102">
        <v>1700</v>
      </c>
      <c r="E8" s="102">
        <f>D8/C8*100</f>
        <v>100</v>
      </c>
      <c r="G8" s="147"/>
    </row>
    <row r="9" spans="1:7" s="24" customFormat="1" ht="15.75" customHeight="1" x14ac:dyDescent="0.2">
      <c r="A9" s="39">
        <v>2</v>
      </c>
      <c r="B9" s="42" t="s">
        <v>5</v>
      </c>
      <c r="C9" s="102">
        <v>1846</v>
      </c>
      <c r="D9" s="102">
        <v>1846</v>
      </c>
      <c r="E9" s="102">
        <f>D9/C9*100</f>
        <v>100</v>
      </c>
      <c r="G9" s="147"/>
    </row>
    <row r="10" spans="1:7" s="24" customFormat="1" ht="15.75" customHeight="1" x14ac:dyDescent="0.2">
      <c r="A10" s="39">
        <v>3</v>
      </c>
      <c r="B10" s="42" t="s">
        <v>29</v>
      </c>
      <c r="C10" s="102">
        <v>688</v>
      </c>
      <c r="D10" s="102">
        <v>688</v>
      </c>
      <c r="E10" s="102">
        <f t="shared" ref="E10:E20" si="0">D10/C10*100</f>
        <v>100</v>
      </c>
      <c r="G10" s="147"/>
    </row>
    <row r="11" spans="1:7" s="24" customFormat="1" ht="15.75" customHeight="1" x14ac:dyDescent="0.2">
      <c r="A11" s="39">
        <v>4</v>
      </c>
      <c r="B11" s="42" t="s">
        <v>6</v>
      </c>
      <c r="C11" s="102">
        <v>6002</v>
      </c>
      <c r="D11" s="102">
        <v>6002</v>
      </c>
      <c r="E11" s="102">
        <f t="shared" si="0"/>
        <v>100</v>
      </c>
      <c r="G11" s="147"/>
    </row>
    <row r="12" spans="1:7" s="24" customFormat="1" ht="15.75" customHeight="1" x14ac:dyDescent="0.2">
      <c r="A12" s="39">
        <v>5</v>
      </c>
      <c r="B12" s="42" t="s">
        <v>7</v>
      </c>
      <c r="C12" s="102">
        <v>7193</v>
      </c>
      <c r="D12" s="102">
        <v>7193</v>
      </c>
      <c r="E12" s="102">
        <f t="shared" si="0"/>
        <v>100</v>
      </c>
      <c r="G12" s="147"/>
    </row>
    <row r="13" spans="1:7" s="24" customFormat="1" ht="15.75" customHeight="1" x14ac:dyDescent="0.2">
      <c r="A13" s="39">
        <v>6</v>
      </c>
      <c r="B13" s="42" t="s">
        <v>8</v>
      </c>
      <c r="C13" s="102">
        <v>20821</v>
      </c>
      <c r="D13" s="102">
        <v>20821</v>
      </c>
      <c r="E13" s="102">
        <f t="shared" si="0"/>
        <v>100</v>
      </c>
      <c r="G13" s="147"/>
    </row>
    <row r="14" spans="1:7" s="24" customFormat="1" ht="15.75" customHeight="1" x14ac:dyDescent="0.2">
      <c r="A14" s="39">
        <v>7</v>
      </c>
      <c r="B14" s="42" t="s">
        <v>9</v>
      </c>
      <c r="C14" s="102">
        <v>10661</v>
      </c>
      <c r="D14" s="102">
        <v>10661</v>
      </c>
      <c r="E14" s="102">
        <f t="shared" si="0"/>
        <v>100</v>
      </c>
      <c r="G14" s="147"/>
    </row>
    <row r="15" spans="1:7" s="24" customFormat="1" ht="15.75" customHeight="1" x14ac:dyDescent="0.2">
      <c r="A15" s="39">
        <v>8</v>
      </c>
      <c r="B15" s="42" t="s">
        <v>11</v>
      </c>
      <c r="C15" s="102">
        <v>1975</v>
      </c>
      <c r="D15" s="102">
        <v>1975</v>
      </c>
      <c r="E15" s="102">
        <f t="shared" si="0"/>
        <v>100</v>
      </c>
      <c r="G15" s="147"/>
    </row>
    <row r="16" spans="1:7" s="24" customFormat="1" ht="15.75" customHeight="1" x14ac:dyDescent="0.2">
      <c r="A16" s="39">
        <v>9</v>
      </c>
      <c r="B16" s="42" t="s">
        <v>13</v>
      </c>
      <c r="C16" s="102">
        <v>7449</v>
      </c>
      <c r="D16" s="102">
        <v>7449</v>
      </c>
      <c r="E16" s="102">
        <f t="shared" si="0"/>
        <v>100</v>
      </c>
      <c r="G16" s="147"/>
    </row>
    <row r="17" spans="1:7" ht="15.75" x14ac:dyDescent="0.2">
      <c r="A17" s="39">
        <v>10</v>
      </c>
      <c r="B17" s="42" t="s">
        <v>16</v>
      </c>
      <c r="C17" s="102">
        <v>1959</v>
      </c>
      <c r="D17" s="102">
        <v>1959</v>
      </c>
      <c r="E17" s="102">
        <f t="shared" si="0"/>
        <v>100</v>
      </c>
      <c r="F17" s="24"/>
      <c r="G17" s="147"/>
    </row>
    <row r="18" spans="1:7" ht="15.75" x14ac:dyDescent="0.2">
      <c r="A18" s="39">
        <v>11</v>
      </c>
      <c r="B18" s="42" t="s">
        <v>17</v>
      </c>
      <c r="C18" s="102">
        <v>518</v>
      </c>
      <c r="D18" s="102">
        <v>518</v>
      </c>
      <c r="E18" s="102">
        <f t="shared" si="0"/>
        <v>100</v>
      </c>
      <c r="G18" s="147"/>
    </row>
    <row r="19" spans="1:7" ht="15.75" x14ac:dyDescent="0.2">
      <c r="A19" s="39">
        <v>12</v>
      </c>
      <c r="B19" s="42" t="s">
        <v>18</v>
      </c>
      <c r="C19" s="102">
        <v>434</v>
      </c>
      <c r="D19" s="102">
        <v>434</v>
      </c>
      <c r="E19" s="102">
        <f t="shared" si="0"/>
        <v>100</v>
      </c>
      <c r="G19" s="147"/>
    </row>
    <row r="20" spans="1:7" ht="15.75" x14ac:dyDescent="0.2">
      <c r="A20" s="39">
        <v>13</v>
      </c>
      <c r="B20" s="42" t="s">
        <v>19</v>
      </c>
      <c r="C20" s="102">
        <v>6845</v>
      </c>
      <c r="D20" s="102">
        <v>6845</v>
      </c>
      <c r="E20" s="102">
        <f t="shared" si="0"/>
        <v>100</v>
      </c>
      <c r="G20" s="147"/>
    </row>
    <row r="21" spans="1:7" ht="15.75" x14ac:dyDescent="0.2">
      <c r="A21" s="39"/>
      <c r="B21" s="42"/>
      <c r="C21" s="111"/>
      <c r="D21" s="112"/>
      <c r="E21" s="102"/>
    </row>
    <row r="22" spans="1:7" ht="15.75" x14ac:dyDescent="0.2">
      <c r="A22" s="109"/>
      <c r="B22" s="110" t="s">
        <v>21</v>
      </c>
      <c r="C22" s="64">
        <f>SUM(C8:C20)</f>
        <v>68091</v>
      </c>
      <c r="D22" s="64">
        <f>SUM(D8:D20)</f>
        <v>68091</v>
      </c>
      <c r="E22" s="64">
        <f>D22/C22*100</f>
        <v>100</v>
      </c>
    </row>
  </sheetData>
  <mergeCells count="3">
    <mergeCell ref="A3:E3"/>
    <mergeCell ref="A4:E4"/>
    <mergeCell ref="D6:E6"/>
  </mergeCells>
  <phoneticPr fontId="0" type="noConversion"/>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3:F10"/>
  <sheetViews>
    <sheetView tabSelected="1" view="pageBreakPreview" zoomScale="90" zoomScaleNormal="100" zoomScaleSheetLayoutView="90" workbookViewId="0">
      <selection activeCell="H4" sqref="H4"/>
    </sheetView>
  </sheetViews>
  <sheetFormatPr defaultRowHeight="15.75" x14ac:dyDescent="0.25"/>
  <cols>
    <col min="1" max="1" width="5.28515625" style="2" customWidth="1"/>
    <col min="2" max="2" width="31" style="2" customWidth="1"/>
    <col min="3" max="4" width="16.85546875" style="2" customWidth="1"/>
    <col min="5" max="5" width="16.28515625" style="2" customWidth="1"/>
    <col min="6" max="6" width="9.140625" style="2"/>
  </cols>
  <sheetData>
    <row r="3" spans="1:5" ht="19.5" customHeight="1" x14ac:dyDescent="0.25">
      <c r="A3" s="195" t="s">
        <v>25</v>
      </c>
      <c r="B3" s="195"/>
      <c r="C3" s="195"/>
      <c r="D3" s="195"/>
      <c r="E3" s="195"/>
    </row>
    <row r="4" spans="1:5" ht="71.25" customHeight="1" x14ac:dyDescent="0.25">
      <c r="A4" s="191" t="s">
        <v>101</v>
      </c>
      <c r="B4" s="191"/>
      <c r="C4" s="191"/>
      <c r="D4" s="191"/>
      <c r="E4" s="191"/>
    </row>
    <row r="5" spans="1:5" ht="12.75" customHeight="1" x14ac:dyDescent="0.25">
      <c r="A5" s="27"/>
      <c r="B5" s="20"/>
      <c r="C5" s="28"/>
    </row>
    <row r="6" spans="1:5" x14ac:dyDescent="0.25">
      <c r="A6" s="20"/>
      <c r="B6" s="20"/>
      <c r="C6" s="22"/>
      <c r="D6" s="189" t="s">
        <v>0</v>
      </c>
      <c r="E6" s="189"/>
    </row>
    <row r="7" spans="1:5" ht="35.25" customHeight="1" x14ac:dyDescent="0.25">
      <c r="A7" s="18" t="s">
        <v>1</v>
      </c>
      <c r="B7" s="18" t="s">
        <v>2</v>
      </c>
      <c r="C7" s="18" t="s">
        <v>22</v>
      </c>
      <c r="D7" s="128" t="s">
        <v>26</v>
      </c>
      <c r="E7" s="18" t="s">
        <v>31</v>
      </c>
    </row>
    <row r="8" spans="1:5" s="2" customFormat="1" x14ac:dyDescent="0.25">
      <c r="A8" s="176">
        <v>1</v>
      </c>
      <c r="B8" s="172" t="s">
        <v>16</v>
      </c>
      <c r="C8" s="117">
        <v>4951.3</v>
      </c>
      <c r="D8" s="117">
        <v>4951.3</v>
      </c>
      <c r="E8" s="117">
        <f>D8/C8*100</f>
        <v>100</v>
      </c>
    </row>
    <row r="9" spans="1:5" s="2" customFormat="1" x14ac:dyDescent="0.25">
      <c r="A9" s="39"/>
      <c r="B9" s="40"/>
      <c r="C9" s="137"/>
      <c r="D9" s="137"/>
      <c r="E9" s="117"/>
    </row>
    <row r="10" spans="1:5" s="2" customFormat="1" ht="19.5" customHeight="1" x14ac:dyDescent="0.25">
      <c r="A10" s="6"/>
      <c r="B10" s="83" t="s">
        <v>21</v>
      </c>
      <c r="C10" s="35">
        <f>SUM(C8:C9)</f>
        <v>4951.3</v>
      </c>
      <c r="D10" s="35">
        <f>SUM(D8:D9)</f>
        <v>4951.3</v>
      </c>
      <c r="E10" s="36">
        <f>D10/C10*100</f>
        <v>100</v>
      </c>
    </row>
  </sheetData>
  <mergeCells count="3">
    <mergeCell ref="A3:E3"/>
    <mergeCell ref="A4:E4"/>
    <mergeCell ref="D6:E6"/>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9"/>
  <sheetViews>
    <sheetView tabSelected="1" view="pageBreakPreview" zoomScale="96" zoomScaleNormal="100" zoomScaleSheetLayoutView="96" workbookViewId="0">
      <selection activeCell="H4" sqref="H4"/>
    </sheetView>
  </sheetViews>
  <sheetFormatPr defaultRowHeight="12.75" x14ac:dyDescent="0.2"/>
  <cols>
    <col min="1" max="1" width="5.140625" customWidth="1"/>
    <col min="2" max="2" width="29.5703125" customWidth="1"/>
    <col min="3" max="3" width="17.42578125" customWidth="1"/>
    <col min="4" max="4" width="17.7109375" customWidth="1"/>
    <col min="5" max="5" width="20.140625" customWidth="1"/>
  </cols>
  <sheetData>
    <row r="1" spans="1:7" ht="15.75" x14ac:dyDescent="0.25">
      <c r="A1" s="2"/>
      <c r="B1" s="2"/>
    </row>
    <row r="2" spans="1:7" ht="15.75" x14ac:dyDescent="0.25">
      <c r="A2" s="2"/>
      <c r="B2" s="2"/>
    </row>
    <row r="3" spans="1:7" ht="19.5" customHeight="1" x14ac:dyDescent="0.2">
      <c r="A3" s="195" t="s">
        <v>25</v>
      </c>
      <c r="B3" s="195"/>
      <c r="C3" s="195"/>
      <c r="D3" s="195"/>
      <c r="E3" s="195"/>
    </row>
    <row r="4" spans="1:7" ht="104.25" customHeight="1" x14ac:dyDescent="0.2">
      <c r="A4" s="191" t="s">
        <v>102</v>
      </c>
      <c r="B4" s="191"/>
      <c r="C4" s="191"/>
      <c r="D4" s="191"/>
      <c r="E4" s="191"/>
    </row>
    <row r="5" spans="1:7" ht="15.75" x14ac:dyDescent="0.25">
      <c r="A5" s="21"/>
      <c r="B5" s="20"/>
      <c r="C5" s="19"/>
    </row>
    <row r="6" spans="1:7" ht="15.75" x14ac:dyDescent="0.25">
      <c r="A6" s="20"/>
      <c r="B6" s="20"/>
      <c r="C6" s="2"/>
      <c r="D6" s="189" t="s">
        <v>0</v>
      </c>
      <c r="E6" s="189"/>
    </row>
    <row r="7" spans="1:7" ht="33.75" customHeight="1" x14ac:dyDescent="0.2">
      <c r="A7" s="5" t="s">
        <v>1</v>
      </c>
      <c r="B7" s="5" t="s">
        <v>2</v>
      </c>
      <c r="C7" s="18" t="s">
        <v>22</v>
      </c>
      <c r="D7" s="128" t="s">
        <v>26</v>
      </c>
      <c r="E7" s="5" t="s">
        <v>31</v>
      </c>
    </row>
    <row r="8" spans="1:7" ht="16.5" customHeight="1" x14ac:dyDescent="0.2">
      <c r="A8" s="44">
        <v>1</v>
      </c>
      <c r="B8" s="56" t="s">
        <v>4</v>
      </c>
      <c r="C8" s="137">
        <v>947</v>
      </c>
      <c r="D8" s="137">
        <v>947</v>
      </c>
      <c r="E8" s="113">
        <f>D8/C8*100</f>
        <v>100</v>
      </c>
      <c r="G8" s="150"/>
    </row>
    <row r="9" spans="1:7" ht="15.75" x14ac:dyDescent="0.2">
      <c r="A9" s="39">
        <v>2</v>
      </c>
      <c r="B9" s="42" t="s">
        <v>5</v>
      </c>
      <c r="C9" s="137">
        <v>1368</v>
      </c>
      <c r="D9" s="137">
        <v>1368</v>
      </c>
      <c r="E9" s="95">
        <f t="shared" ref="E9:E26" si="0">D9/C9*100</f>
        <v>100</v>
      </c>
      <c r="G9" s="150"/>
    </row>
    <row r="10" spans="1:7" ht="15.75" x14ac:dyDescent="0.2">
      <c r="A10" s="39">
        <v>3</v>
      </c>
      <c r="B10" s="42" t="s">
        <v>29</v>
      </c>
      <c r="C10" s="137">
        <v>1827</v>
      </c>
      <c r="D10" s="137">
        <v>1827</v>
      </c>
      <c r="E10" s="95">
        <f t="shared" si="0"/>
        <v>100</v>
      </c>
      <c r="G10" s="150"/>
    </row>
    <row r="11" spans="1:7" ht="15.75" x14ac:dyDescent="0.2">
      <c r="A11" s="39">
        <v>4</v>
      </c>
      <c r="B11" s="42" t="s">
        <v>6</v>
      </c>
      <c r="C11" s="137">
        <v>1306.5</v>
      </c>
      <c r="D11" s="137">
        <v>1306.5</v>
      </c>
      <c r="E11" s="95">
        <f t="shared" si="0"/>
        <v>100</v>
      </c>
      <c r="G11" s="150"/>
    </row>
    <row r="12" spans="1:7" ht="15.75" x14ac:dyDescent="0.2">
      <c r="A12" s="39">
        <v>5</v>
      </c>
      <c r="B12" s="42" t="s">
        <v>7</v>
      </c>
      <c r="C12" s="137">
        <v>1711.5</v>
      </c>
      <c r="D12" s="137">
        <v>1711.5</v>
      </c>
      <c r="E12" s="95">
        <f t="shared" si="0"/>
        <v>100</v>
      </c>
      <c r="G12" s="150"/>
    </row>
    <row r="13" spans="1:7" ht="15.75" x14ac:dyDescent="0.2">
      <c r="A13" s="39">
        <v>6</v>
      </c>
      <c r="B13" s="42" t="s">
        <v>8</v>
      </c>
      <c r="C13" s="137">
        <v>710.5</v>
      </c>
      <c r="D13" s="137">
        <v>710.5</v>
      </c>
      <c r="E13" s="95">
        <f t="shared" si="0"/>
        <v>100</v>
      </c>
      <c r="G13" s="150"/>
    </row>
    <row r="14" spans="1:7" ht="15.75" x14ac:dyDescent="0.2">
      <c r="A14" s="39">
        <v>7</v>
      </c>
      <c r="B14" s="42" t="s">
        <v>9</v>
      </c>
      <c r="C14" s="137">
        <v>1079.5</v>
      </c>
      <c r="D14" s="137">
        <v>1079.5</v>
      </c>
      <c r="E14" s="95">
        <f t="shared" si="0"/>
        <v>100</v>
      </c>
      <c r="G14" s="150"/>
    </row>
    <row r="15" spans="1:7" ht="15.75" x14ac:dyDescent="0.2">
      <c r="A15" s="39">
        <v>8</v>
      </c>
      <c r="B15" s="42" t="s">
        <v>10</v>
      </c>
      <c r="C15" s="137">
        <v>1395.5</v>
      </c>
      <c r="D15" s="137">
        <v>1395.5</v>
      </c>
      <c r="E15" s="95">
        <f t="shared" si="0"/>
        <v>100</v>
      </c>
      <c r="G15" s="150"/>
    </row>
    <row r="16" spans="1:7" ht="15.75" x14ac:dyDescent="0.2">
      <c r="A16" s="39">
        <v>9</v>
      </c>
      <c r="B16" s="42" t="s">
        <v>11</v>
      </c>
      <c r="C16" s="137">
        <v>911</v>
      </c>
      <c r="D16" s="137">
        <v>911</v>
      </c>
      <c r="E16" s="95">
        <f t="shared" si="0"/>
        <v>100</v>
      </c>
      <c r="G16" s="150"/>
    </row>
    <row r="17" spans="1:7" ht="15.75" x14ac:dyDescent="0.2">
      <c r="A17" s="39">
        <v>10</v>
      </c>
      <c r="B17" s="42" t="s">
        <v>12</v>
      </c>
      <c r="C17" s="137">
        <v>1290.5</v>
      </c>
      <c r="D17" s="137">
        <v>1290.5</v>
      </c>
      <c r="E17" s="95">
        <f t="shared" si="0"/>
        <v>100</v>
      </c>
      <c r="G17" s="150"/>
    </row>
    <row r="18" spans="1:7" ht="15.75" x14ac:dyDescent="0.2">
      <c r="A18" s="39">
        <v>11</v>
      </c>
      <c r="B18" s="42" t="s">
        <v>13</v>
      </c>
      <c r="C18" s="137">
        <v>1184.5</v>
      </c>
      <c r="D18" s="137">
        <v>1184.5</v>
      </c>
      <c r="E18" s="95">
        <f t="shared" si="0"/>
        <v>100</v>
      </c>
      <c r="G18" s="150"/>
    </row>
    <row r="19" spans="1:7" ht="15.75" x14ac:dyDescent="0.2">
      <c r="A19" s="39">
        <v>12</v>
      </c>
      <c r="B19" s="42" t="s">
        <v>14</v>
      </c>
      <c r="C19" s="137">
        <v>325.5</v>
      </c>
      <c r="D19" s="137">
        <v>325.5</v>
      </c>
      <c r="E19" s="95">
        <f t="shared" si="0"/>
        <v>100</v>
      </c>
      <c r="G19" s="150"/>
    </row>
    <row r="20" spans="1:7" ht="15.75" x14ac:dyDescent="0.2">
      <c r="A20" s="39">
        <v>13</v>
      </c>
      <c r="B20" s="42" t="s">
        <v>15</v>
      </c>
      <c r="C20" s="137">
        <v>720</v>
      </c>
      <c r="D20" s="137">
        <v>720</v>
      </c>
      <c r="E20" s="95">
        <f t="shared" si="0"/>
        <v>100</v>
      </c>
      <c r="G20" s="150"/>
    </row>
    <row r="21" spans="1:7" ht="15.75" x14ac:dyDescent="0.2">
      <c r="A21" s="39">
        <v>14</v>
      </c>
      <c r="B21" s="42" t="s">
        <v>16</v>
      </c>
      <c r="C21" s="137">
        <v>1167.5</v>
      </c>
      <c r="D21" s="137">
        <v>1167.5</v>
      </c>
      <c r="E21" s="95">
        <f t="shared" si="0"/>
        <v>100</v>
      </c>
      <c r="G21" s="150"/>
    </row>
    <row r="22" spans="1:7" ht="15.75" x14ac:dyDescent="0.2">
      <c r="A22" s="39">
        <v>15</v>
      </c>
      <c r="B22" s="42" t="s">
        <v>17</v>
      </c>
      <c r="C22" s="137">
        <v>728.5</v>
      </c>
      <c r="D22" s="137">
        <v>728.5</v>
      </c>
      <c r="E22" s="95">
        <f t="shared" si="0"/>
        <v>100</v>
      </c>
      <c r="G22" s="150"/>
    </row>
    <row r="23" spans="1:7" ht="15.75" x14ac:dyDescent="0.2">
      <c r="A23" s="39">
        <v>16</v>
      </c>
      <c r="B23" s="42" t="s">
        <v>18</v>
      </c>
      <c r="C23" s="137">
        <v>966</v>
      </c>
      <c r="D23" s="137">
        <v>966</v>
      </c>
      <c r="E23" s="95">
        <f t="shared" si="0"/>
        <v>100</v>
      </c>
      <c r="G23" s="150"/>
    </row>
    <row r="24" spans="1:7" ht="15.75" x14ac:dyDescent="0.2">
      <c r="A24" s="39">
        <v>17</v>
      </c>
      <c r="B24" s="42" t="s">
        <v>19</v>
      </c>
      <c r="C24" s="137">
        <v>991.5</v>
      </c>
      <c r="D24" s="137">
        <v>991.5</v>
      </c>
      <c r="E24" s="95">
        <f t="shared" si="0"/>
        <v>100</v>
      </c>
      <c r="G24" s="150"/>
    </row>
    <row r="25" spans="1:7" ht="15.75" x14ac:dyDescent="0.2">
      <c r="A25" s="39">
        <v>18</v>
      </c>
      <c r="B25" s="42" t="s">
        <v>20</v>
      </c>
      <c r="C25" s="137">
        <v>666</v>
      </c>
      <c r="D25" s="137">
        <v>666</v>
      </c>
      <c r="E25" s="95">
        <f t="shared" si="0"/>
        <v>100</v>
      </c>
      <c r="G25" s="150"/>
    </row>
    <row r="26" spans="1:7" ht="15.75" x14ac:dyDescent="0.2">
      <c r="A26" s="39">
        <v>19</v>
      </c>
      <c r="B26" s="42" t="s">
        <v>30</v>
      </c>
      <c r="C26" s="137">
        <v>911</v>
      </c>
      <c r="D26" s="137">
        <v>911</v>
      </c>
      <c r="E26" s="95">
        <f t="shared" si="0"/>
        <v>100</v>
      </c>
      <c r="G26" s="150"/>
    </row>
    <row r="27" spans="1:7" ht="15.75" x14ac:dyDescent="0.25">
      <c r="A27" s="39"/>
      <c r="B27" s="42"/>
      <c r="C27" s="171"/>
      <c r="D27" s="117"/>
      <c r="E27" s="117"/>
      <c r="G27" s="150"/>
    </row>
    <row r="28" spans="1:7" ht="19.5" customHeight="1" x14ac:dyDescent="0.25">
      <c r="A28" s="118"/>
      <c r="B28" s="159" t="s">
        <v>21</v>
      </c>
      <c r="C28" s="119">
        <f>SUM(C8:C26)</f>
        <v>20207.5</v>
      </c>
      <c r="D28" s="119">
        <f>SUM(D8:D26)</f>
        <v>20207.5</v>
      </c>
      <c r="E28" s="121">
        <f>D28/C28*100</f>
        <v>100</v>
      </c>
    </row>
    <row r="29" spans="1:7" ht="15.75" x14ac:dyDescent="0.25">
      <c r="A29" s="2"/>
      <c r="B29" s="2"/>
      <c r="C29" s="2"/>
      <c r="D29" s="2"/>
      <c r="E29" s="2"/>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9"/>
  <sheetViews>
    <sheetView tabSelected="1" view="pageBreakPreview" zoomScale="96" zoomScaleNormal="100" zoomScaleSheetLayoutView="96" workbookViewId="0">
      <selection activeCell="H4" sqref="H4"/>
    </sheetView>
  </sheetViews>
  <sheetFormatPr defaultRowHeight="12.75" x14ac:dyDescent="0.2"/>
  <cols>
    <col min="1" max="1" width="5.140625" customWidth="1"/>
    <col min="2" max="2" width="29.5703125" customWidth="1"/>
    <col min="3" max="3" width="17.42578125" customWidth="1"/>
    <col min="4" max="4" width="17.7109375" customWidth="1"/>
    <col min="5" max="5" width="20.140625" customWidth="1"/>
  </cols>
  <sheetData>
    <row r="1" spans="1:7" ht="15.75" x14ac:dyDescent="0.25">
      <c r="A1" s="2"/>
      <c r="B1" s="2"/>
    </row>
    <row r="2" spans="1:7" ht="15.75" x14ac:dyDescent="0.25">
      <c r="A2" s="2"/>
      <c r="B2" s="2"/>
    </row>
    <row r="3" spans="1:7" ht="19.5" customHeight="1" x14ac:dyDescent="0.2">
      <c r="A3" s="195" t="s">
        <v>25</v>
      </c>
      <c r="B3" s="195"/>
      <c r="C3" s="195"/>
      <c r="D3" s="195"/>
      <c r="E3" s="195"/>
    </row>
    <row r="4" spans="1:7" ht="122.25" customHeight="1" x14ac:dyDescent="0.2">
      <c r="A4" s="191" t="s">
        <v>103</v>
      </c>
      <c r="B4" s="191"/>
      <c r="C4" s="191"/>
      <c r="D4" s="191"/>
      <c r="E4" s="191"/>
    </row>
    <row r="5" spans="1:7" ht="15.75" x14ac:dyDescent="0.25">
      <c r="A5" s="21"/>
      <c r="B5" s="20"/>
      <c r="C5" s="19"/>
    </row>
    <row r="6" spans="1:7" ht="15.75" x14ac:dyDescent="0.25">
      <c r="A6" s="20"/>
      <c r="B6" s="20"/>
      <c r="C6" s="2"/>
      <c r="D6" s="189" t="s">
        <v>0</v>
      </c>
      <c r="E6" s="189"/>
    </row>
    <row r="7" spans="1:7" ht="33.75" customHeight="1" x14ac:dyDescent="0.2">
      <c r="A7" s="5" t="s">
        <v>1</v>
      </c>
      <c r="B7" s="5" t="s">
        <v>2</v>
      </c>
      <c r="C7" s="18" t="s">
        <v>22</v>
      </c>
      <c r="D7" s="128" t="s">
        <v>26</v>
      </c>
      <c r="E7" s="5" t="s">
        <v>31</v>
      </c>
    </row>
    <row r="8" spans="1:7" ht="16.5" customHeight="1" x14ac:dyDescent="0.2">
      <c r="A8" s="44">
        <v>1</v>
      </c>
      <c r="B8" s="56" t="s">
        <v>4</v>
      </c>
      <c r="C8" s="137">
        <v>296.85599999999999</v>
      </c>
      <c r="D8" s="137">
        <v>61.844999999999999</v>
      </c>
      <c r="E8" s="113">
        <f>D8/C8*100</f>
        <v>20.833333333333336</v>
      </c>
      <c r="G8" s="150"/>
    </row>
    <row r="9" spans="1:7" ht="15.75" x14ac:dyDescent="0.2">
      <c r="A9" s="39">
        <v>2</v>
      </c>
      <c r="B9" s="42" t="s">
        <v>5</v>
      </c>
      <c r="C9" s="137">
        <v>445.28399999999999</v>
      </c>
      <c r="D9" s="137"/>
      <c r="E9" s="95">
        <f t="shared" ref="E9:E26" si="0">D9/C9*100</f>
        <v>0</v>
      </c>
      <c r="G9" s="150"/>
    </row>
    <row r="10" spans="1:7" ht="15.75" x14ac:dyDescent="0.2">
      <c r="A10" s="39">
        <v>3</v>
      </c>
      <c r="B10" s="42" t="s">
        <v>29</v>
      </c>
      <c r="C10" s="137">
        <v>544.23599999999999</v>
      </c>
      <c r="D10" s="137"/>
      <c r="E10" s="95">
        <f t="shared" si="0"/>
        <v>0</v>
      </c>
      <c r="G10" s="150"/>
    </row>
    <row r="11" spans="1:7" ht="15.75" x14ac:dyDescent="0.2">
      <c r="A11" s="39">
        <v>4</v>
      </c>
      <c r="B11" s="42" t="s">
        <v>6</v>
      </c>
      <c r="C11" s="137">
        <v>544.23</v>
      </c>
      <c r="D11" s="137">
        <v>136.059</v>
      </c>
      <c r="E11" s="95">
        <f t="shared" si="0"/>
        <v>25.000275618764121</v>
      </c>
      <c r="G11" s="150"/>
    </row>
    <row r="12" spans="1:7" ht="15.75" x14ac:dyDescent="0.2">
      <c r="A12" s="39">
        <v>5</v>
      </c>
      <c r="B12" s="42" t="s">
        <v>7</v>
      </c>
      <c r="C12" s="137">
        <v>544.23</v>
      </c>
      <c r="D12" s="137"/>
      <c r="E12" s="95">
        <f t="shared" si="0"/>
        <v>0</v>
      </c>
      <c r="G12" s="150"/>
    </row>
    <row r="13" spans="1:7" ht="15.75" x14ac:dyDescent="0.2">
      <c r="A13" s="39">
        <v>6</v>
      </c>
      <c r="B13" s="42" t="s">
        <v>8</v>
      </c>
      <c r="C13" s="137">
        <v>195.3</v>
      </c>
      <c r="D13" s="137">
        <v>47.848500000000001</v>
      </c>
      <c r="E13" s="95">
        <f t="shared" si="0"/>
        <v>24.5</v>
      </c>
      <c r="G13" s="150"/>
    </row>
    <row r="14" spans="1:7" ht="15.75" x14ac:dyDescent="0.2">
      <c r="A14" s="39">
        <v>7</v>
      </c>
      <c r="B14" s="42" t="s">
        <v>9</v>
      </c>
      <c r="C14" s="137">
        <v>296.85000000000002</v>
      </c>
      <c r="D14" s="137"/>
      <c r="E14" s="95">
        <f t="shared" si="0"/>
        <v>0</v>
      </c>
      <c r="G14" s="150"/>
    </row>
    <row r="15" spans="1:7" ht="15.75" x14ac:dyDescent="0.2">
      <c r="A15" s="39">
        <v>8</v>
      </c>
      <c r="B15" s="42" t="s">
        <v>10</v>
      </c>
      <c r="C15" s="137">
        <v>395.80799999999999</v>
      </c>
      <c r="D15" s="137">
        <v>95.488690000000005</v>
      </c>
      <c r="E15" s="95">
        <f t="shared" si="0"/>
        <v>24.125002526477484</v>
      </c>
      <c r="G15" s="150"/>
    </row>
    <row r="16" spans="1:7" ht="15.75" x14ac:dyDescent="0.2">
      <c r="A16" s="39">
        <v>9</v>
      </c>
      <c r="B16" s="42" t="s">
        <v>11</v>
      </c>
      <c r="C16" s="137">
        <v>346.33199999999999</v>
      </c>
      <c r="D16" s="137"/>
      <c r="E16" s="95">
        <f t="shared" si="0"/>
        <v>0</v>
      </c>
      <c r="G16" s="150"/>
    </row>
    <row r="17" spans="1:7" ht="15.75" x14ac:dyDescent="0.2">
      <c r="A17" s="39">
        <v>10</v>
      </c>
      <c r="B17" s="42" t="s">
        <v>12</v>
      </c>
      <c r="C17" s="137">
        <v>445.28399999999999</v>
      </c>
      <c r="D17" s="137"/>
      <c r="E17" s="95">
        <f t="shared" si="0"/>
        <v>0</v>
      </c>
      <c r="G17" s="150"/>
    </row>
    <row r="18" spans="1:7" ht="15.75" x14ac:dyDescent="0.2">
      <c r="A18" s="39">
        <v>11</v>
      </c>
      <c r="B18" s="42" t="s">
        <v>13</v>
      </c>
      <c r="C18" s="137">
        <v>395.80799999999999</v>
      </c>
      <c r="D18" s="137"/>
      <c r="E18" s="95">
        <f t="shared" si="0"/>
        <v>0</v>
      </c>
      <c r="G18" s="150"/>
    </row>
    <row r="19" spans="1:7" ht="15.75" x14ac:dyDescent="0.2">
      <c r="A19" s="39">
        <v>12</v>
      </c>
      <c r="B19" s="42" t="s">
        <v>14</v>
      </c>
      <c r="C19" s="137">
        <v>59.892000000000003</v>
      </c>
      <c r="D19" s="137"/>
      <c r="E19" s="95">
        <f t="shared" si="0"/>
        <v>0</v>
      </c>
      <c r="G19" s="150"/>
    </row>
    <row r="20" spans="1:7" ht="15.75" x14ac:dyDescent="0.2">
      <c r="A20" s="39">
        <v>13</v>
      </c>
      <c r="B20" s="42" t="s">
        <v>15</v>
      </c>
      <c r="C20" s="137">
        <v>179.67599999999999</v>
      </c>
      <c r="D20" s="137">
        <v>44.918999999999997</v>
      </c>
      <c r="E20" s="95">
        <f t="shared" si="0"/>
        <v>25</v>
      </c>
      <c r="G20" s="150"/>
    </row>
    <row r="21" spans="1:7" ht="15.75" x14ac:dyDescent="0.2">
      <c r="A21" s="39">
        <v>14</v>
      </c>
      <c r="B21" s="42" t="s">
        <v>16</v>
      </c>
      <c r="C21" s="137">
        <v>544.23599999999999</v>
      </c>
      <c r="D21" s="137">
        <v>136.059</v>
      </c>
      <c r="E21" s="95">
        <f t="shared" si="0"/>
        <v>25</v>
      </c>
      <c r="G21" s="150"/>
    </row>
    <row r="22" spans="1:7" ht="15.75" x14ac:dyDescent="0.2">
      <c r="A22" s="39">
        <v>15</v>
      </c>
      <c r="B22" s="42" t="s">
        <v>17</v>
      </c>
      <c r="C22" s="137">
        <v>148.428</v>
      </c>
      <c r="D22" s="137"/>
      <c r="E22" s="95">
        <f t="shared" si="0"/>
        <v>0</v>
      </c>
      <c r="G22" s="150"/>
    </row>
    <row r="23" spans="1:7" ht="15.75" x14ac:dyDescent="0.2">
      <c r="A23" s="39">
        <v>16</v>
      </c>
      <c r="B23" s="42" t="s">
        <v>18</v>
      </c>
      <c r="C23" s="137">
        <v>197.904</v>
      </c>
      <c r="D23" s="137"/>
      <c r="E23" s="95">
        <f t="shared" si="0"/>
        <v>0</v>
      </c>
      <c r="G23" s="150"/>
    </row>
    <row r="24" spans="1:7" ht="15.75" x14ac:dyDescent="0.2">
      <c r="A24" s="39">
        <v>17</v>
      </c>
      <c r="B24" s="42" t="s">
        <v>19</v>
      </c>
      <c r="C24" s="137">
        <v>247.38</v>
      </c>
      <c r="D24" s="137">
        <v>61.844999999999999</v>
      </c>
      <c r="E24" s="95">
        <f t="shared" si="0"/>
        <v>25</v>
      </c>
      <c r="G24" s="150"/>
    </row>
    <row r="25" spans="1:7" ht="15.75" x14ac:dyDescent="0.2">
      <c r="A25" s="39">
        <v>18</v>
      </c>
      <c r="B25" s="42" t="s">
        <v>20</v>
      </c>
      <c r="C25" s="137">
        <v>197.904</v>
      </c>
      <c r="D25" s="137"/>
      <c r="E25" s="95">
        <f t="shared" si="0"/>
        <v>0</v>
      </c>
      <c r="G25" s="150"/>
    </row>
    <row r="26" spans="1:7" ht="15.75" x14ac:dyDescent="0.2">
      <c r="A26" s="39">
        <v>19</v>
      </c>
      <c r="B26" s="42" t="s">
        <v>30</v>
      </c>
      <c r="C26" s="137">
        <v>783.31</v>
      </c>
      <c r="D26" s="137">
        <v>197.904</v>
      </c>
      <c r="E26" s="95">
        <f t="shared" si="0"/>
        <v>25.265093002770296</v>
      </c>
      <c r="G26" s="150"/>
    </row>
    <row r="27" spans="1:7" ht="15.75" x14ac:dyDescent="0.25">
      <c r="A27" s="39"/>
      <c r="B27" s="42"/>
      <c r="C27" s="184"/>
      <c r="D27" s="117"/>
      <c r="E27" s="117"/>
      <c r="G27" s="150"/>
    </row>
    <row r="28" spans="1:7" ht="19.5" customHeight="1" x14ac:dyDescent="0.25">
      <c r="A28" s="118"/>
      <c r="B28" s="159" t="s">
        <v>21</v>
      </c>
      <c r="C28" s="185">
        <f>SUM(C8:C26)</f>
        <v>6808.9480000000003</v>
      </c>
      <c r="D28" s="119">
        <f>SUM(D8:D26)</f>
        <v>781.96819000000005</v>
      </c>
      <c r="E28" s="121">
        <f>D28/C28*100</f>
        <v>11.484420060191383</v>
      </c>
    </row>
    <row r="29" spans="1:7" ht="15.75" x14ac:dyDescent="0.25">
      <c r="A29" s="2"/>
      <c r="B29" s="2"/>
      <c r="C29" s="2"/>
      <c r="D29" s="2"/>
      <c r="E29" s="2"/>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7" sqref="C7"/>
    </sheetView>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3"/>
  <sheetViews>
    <sheetView view="pageBreakPreview" zoomScale="80" zoomScaleNormal="100" zoomScaleSheetLayoutView="80" workbookViewId="0">
      <selection activeCell="D32" sqref="D32"/>
    </sheetView>
  </sheetViews>
  <sheetFormatPr defaultRowHeight="12.75" x14ac:dyDescent="0.2"/>
  <cols>
    <col min="1" max="1" width="5.140625" customWidth="1"/>
    <col min="2" max="2" width="24.425781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59.25" customHeight="1" x14ac:dyDescent="0.2">
      <c r="A4" s="188" t="s">
        <v>50</v>
      </c>
      <c r="B4" s="188"/>
      <c r="C4" s="188"/>
      <c r="D4" s="188"/>
      <c r="E4" s="188"/>
    </row>
    <row r="5" spans="1:5" ht="12.75" customHeight="1" x14ac:dyDescent="0.25">
      <c r="A5" s="21"/>
      <c r="B5" s="20"/>
      <c r="C5" s="19"/>
    </row>
    <row r="6" spans="1:5" ht="15.75" x14ac:dyDescent="0.25">
      <c r="A6" s="20"/>
      <c r="B6" s="20"/>
      <c r="D6" s="189" t="s">
        <v>0</v>
      </c>
      <c r="E6" s="189"/>
    </row>
    <row r="7" spans="1:5" ht="31.5" x14ac:dyDescent="0.2">
      <c r="A7" s="18" t="s">
        <v>1</v>
      </c>
      <c r="B7" s="18" t="s">
        <v>2</v>
      </c>
      <c r="C7" s="18" t="s">
        <v>22</v>
      </c>
      <c r="D7" s="128" t="s">
        <v>28</v>
      </c>
      <c r="E7" s="18" t="s">
        <v>31</v>
      </c>
    </row>
    <row r="8" spans="1:5" ht="15.75" x14ac:dyDescent="0.2">
      <c r="A8" s="39">
        <v>1</v>
      </c>
      <c r="B8" s="42" t="s">
        <v>5</v>
      </c>
      <c r="C8" s="153">
        <v>839.67</v>
      </c>
      <c r="D8" s="153">
        <v>839.67</v>
      </c>
      <c r="E8" s="95">
        <f>D8/C8*100</f>
        <v>100</v>
      </c>
    </row>
    <row r="9" spans="1:5" ht="15.75" x14ac:dyDescent="0.2">
      <c r="A9" s="39">
        <v>2</v>
      </c>
      <c r="B9" s="42" t="s">
        <v>8</v>
      </c>
      <c r="C9" s="153">
        <v>1342.06</v>
      </c>
      <c r="D9" s="153">
        <v>1342.06</v>
      </c>
      <c r="E9" s="95">
        <f>D9/C9*100</f>
        <v>100</v>
      </c>
    </row>
    <row r="10" spans="1:5" ht="15.75" x14ac:dyDescent="0.2">
      <c r="A10" s="39">
        <v>3</v>
      </c>
      <c r="B10" s="42" t="s">
        <v>19</v>
      </c>
      <c r="C10" s="153">
        <v>839.67</v>
      </c>
      <c r="D10" s="153">
        <v>839.67</v>
      </c>
      <c r="E10" s="95">
        <f>D10/C10*100</f>
        <v>100</v>
      </c>
    </row>
    <row r="11" spans="1:5" ht="15.75" x14ac:dyDescent="0.2">
      <c r="A11" s="39"/>
      <c r="B11" s="42"/>
      <c r="C11" s="137"/>
      <c r="D11" s="153"/>
      <c r="E11" s="124"/>
    </row>
    <row r="12" spans="1:5" ht="19.5" customHeight="1" x14ac:dyDescent="0.25">
      <c r="A12" s="118"/>
      <c r="B12" s="114" t="s">
        <v>21</v>
      </c>
      <c r="C12" s="125">
        <f>SUM(C8:C10)</f>
        <v>3021.4</v>
      </c>
      <c r="D12" s="125">
        <f>SUM(D8:D10)</f>
        <v>3021.4</v>
      </c>
      <c r="E12" s="75">
        <f>D12/C12*100</f>
        <v>100</v>
      </c>
    </row>
    <row r="13" spans="1:5" ht="15.75" x14ac:dyDescent="0.25">
      <c r="A13" s="2"/>
      <c r="B13" s="2"/>
      <c r="C13" s="24"/>
      <c r="D13" s="24"/>
      <c r="E13"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3"/>
  <sheetViews>
    <sheetView view="pageBreakPreview" zoomScale="80" zoomScaleNormal="100" zoomScaleSheetLayoutView="80" workbookViewId="0">
      <selection activeCell="D32" sqref="D32"/>
    </sheetView>
  </sheetViews>
  <sheetFormatPr defaultRowHeight="12.75" x14ac:dyDescent="0.2"/>
  <cols>
    <col min="1" max="1" width="5.7109375" customWidth="1"/>
    <col min="2" max="2" width="28.140625" customWidth="1"/>
    <col min="3" max="3" width="16" bestFit="1" customWidth="1"/>
    <col min="4" max="4" width="14.7109375" customWidth="1"/>
    <col min="5" max="5" width="18.140625" customWidth="1"/>
  </cols>
  <sheetData>
    <row r="1" spans="1:5" ht="15.75" x14ac:dyDescent="0.25">
      <c r="A1" s="1"/>
      <c r="C1" s="14"/>
    </row>
    <row r="2" spans="1:5" ht="15.75" x14ac:dyDescent="0.25">
      <c r="A2" s="1"/>
      <c r="C2" s="14"/>
    </row>
    <row r="3" spans="1:5" ht="30" customHeight="1" x14ac:dyDescent="0.3">
      <c r="A3" s="192" t="s">
        <v>25</v>
      </c>
      <c r="B3" s="192"/>
      <c r="C3" s="192"/>
      <c r="D3" s="192"/>
      <c r="E3" s="192"/>
    </row>
    <row r="4" spans="1:5" ht="92.25" customHeight="1" x14ac:dyDescent="0.2">
      <c r="A4" s="188" t="s">
        <v>49</v>
      </c>
      <c r="B4" s="193"/>
      <c r="C4" s="193"/>
      <c r="D4" s="193"/>
      <c r="E4" s="193"/>
    </row>
    <row r="5" spans="1:5" ht="12.75" customHeight="1" x14ac:dyDescent="0.25">
      <c r="A5" s="21"/>
      <c r="B5" s="20"/>
      <c r="C5" s="19"/>
    </row>
    <row r="6" spans="1:5" ht="15.75" x14ac:dyDescent="0.25">
      <c r="A6" s="20"/>
      <c r="B6" s="20"/>
      <c r="D6" s="189" t="s">
        <v>0</v>
      </c>
      <c r="E6" s="189"/>
    </row>
    <row r="7" spans="1:5" ht="31.5" x14ac:dyDescent="0.2">
      <c r="A7" s="18" t="s">
        <v>1</v>
      </c>
      <c r="B7" s="18" t="s">
        <v>2</v>
      </c>
      <c r="C7" s="18" t="s">
        <v>22</v>
      </c>
      <c r="D7" s="128" t="s">
        <v>28</v>
      </c>
      <c r="E7" s="18" t="s">
        <v>31</v>
      </c>
    </row>
    <row r="8" spans="1:5" ht="15.75" x14ac:dyDescent="0.2">
      <c r="A8" s="39">
        <v>1</v>
      </c>
      <c r="B8" s="42" t="s">
        <v>10</v>
      </c>
      <c r="C8" s="41">
        <v>214.57499999999999</v>
      </c>
      <c r="D8" s="153">
        <v>214.57499999999999</v>
      </c>
      <c r="E8" s="95">
        <f>D8/C8*100</f>
        <v>100</v>
      </c>
    </row>
    <row r="9" spans="1:5" ht="15.75" x14ac:dyDescent="0.2">
      <c r="A9" s="39">
        <v>2</v>
      </c>
      <c r="B9" s="42" t="s">
        <v>15</v>
      </c>
      <c r="C9" s="41">
        <v>214.57499999999999</v>
      </c>
      <c r="D9" s="153">
        <v>214.57499999999999</v>
      </c>
      <c r="E9" s="95">
        <f>D9/C9*100</f>
        <v>100</v>
      </c>
    </row>
    <row r="10" spans="1:5" ht="15.75" x14ac:dyDescent="0.2">
      <c r="A10" s="39">
        <v>3</v>
      </c>
      <c r="B10" s="42" t="s">
        <v>34</v>
      </c>
      <c r="C10" s="41">
        <v>15756.7</v>
      </c>
      <c r="D10" s="153">
        <v>11764.8</v>
      </c>
      <c r="E10" s="95">
        <f>D10/C10*100</f>
        <v>74.665380441336055</v>
      </c>
    </row>
    <row r="11" spans="1:5" ht="15.75" x14ac:dyDescent="0.2">
      <c r="A11" s="39"/>
      <c r="B11" s="42"/>
      <c r="C11" s="137"/>
      <c r="D11" s="137"/>
      <c r="E11" s="124"/>
    </row>
    <row r="12" spans="1:5" ht="19.5" customHeight="1" x14ac:dyDescent="0.25">
      <c r="A12" s="118"/>
      <c r="B12" s="159" t="s">
        <v>21</v>
      </c>
      <c r="C12" s="125">
        <f>SUM(C8:C10)</f>
        <v>16185.85</v>
      </c>
      <c r="D12" s="125">
        <f>SUM(D8:D10)</f>
        <v>12193.949999999999</v>
      </c>
      <c r="E12" s="75">
        <f>D12/C12*100</f>
        <v>75.337099997837612</v>
      </c>
    </row>
    <row r="13" spans="1:5" ht="15.75" x14ac:dyDescent="0.25">
      <c r="A13" s="2"/>
      <c r="B13" s="2"/>
      <c r="C13" s="24"/>
      <c r="D13" s="24"/>
      <c r="E13"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9"/>
  <sheetViews>
    <sheetView view="pageBreakPreview" zoomScale="90" zoomScaleNormal="100" zoomScaleSheetLayoutView="90" workbookViewId="0">
      <selection activeCell="D32" sqref="D32"/>
    </sheetView>
  </sheetViews>
  <sheetFormatPr defaultRowHeight="12.75" x14ac:dyDescent="0.2"/>
  <cols>
    <col min="1" max="1" width="6" customWidth="1"/>
    <col min="2" max="2" width="28.140625" customWidth="1"/>
    <col min="3" max="4" width="14.7109375" customWidth="1"/>
    <col min="5" max="5" width="18.140625" customWidth="1"/>
  </cols>
  <sheetData>
    <row r="1" spans="1:5" ht="15.75" x14ac:dyDescent="0.25">
      <c r="A1" s="1"/>
      <c r="C1" s="14"/>
    </row>
    <row r="2" spans="1:5" ht="15.75" x14ac:dyDescent="0.25">
      <c r="A2" s="1"/>
      <c r="C2" s="14"/>
    </row>
    <row r="3" spans="1:5" ht="19.5" customHeight="1" x14ac:dyDescent="0.3">
      <c r="A3" s="192" t="s">
        <v>25</v>
      </c>
      <c r="B3" s="192"/>
      <c r="C3" s="192"/>
      <c r="D3" s="192"/>
      <c r="E3" s="192"/>
    </row>
    <row r="4" spans="1:5" ht="42" customHeight="1" x14ac:dyDescent="0.2">
      <c r="A4" s="188" t="s">
        <v>51</v>
      </c>
      <c r="B4" s="188"/>
      <c r="C4" s="188"/>
      <c r="D4" s="188"/>
      <c r="E4" s="188"/>
    </row>
    <row r="5" spans="1:5" ht="12.75" customHeight="1" x14ac:dyDescent="0.25">
      <c r="A5" s="21"/>
      <c r="B5" s="20"/>
      <c r="C5" s="19"/>
    </row>
    <row r="6" spans="1:5" ht="15.75" x14ac:dyDescent="0.25">
      <c r="A6" s="20"/>
      <c r="B6" s="20"/>
      <c r="D6" s="189" t="s">
        <v>0</v>
      </c>
      <c r="E6" s="189"/>
    </row>
    <row r="7" spans="1:5" ht="31.5" x14ac:dyDescent="0.2">
      <c r="A7" s="5" t="s">
        <v>1</v>
      </c>
      <c r="B7" s="5" t="s">
        <v>2</v>
      </c>
      <c r="C7" s="18" t="s">
        <v>22</v>
      </c>
      <c r="D7" s="128" t="s">
        <v>28</v>
      </c>
      <c r="E7" s="5" t="s">
        <v>31</v>
      </c>
    </row>
    <row r="8" spans="1:5" ht="16.5" customHeight="1" x14ac:dyDescent="0.2">
      <c r="A8" s="44">
        <v>1</v>
      </c>
      <c r="B8" s="56" t="s">
        <v>4</v>
      </c>
      <c r="C8" s="137">
        <v>4546.3572000000004</v>
      </c>
      <c r="D8" s="137">
        <v>4546.3571999999995</v>
      </c>
      <c r="E8" s="113">
        <f>D8/C8*100</f>
        <v>99.999999999999972</v>
      </c>
    </row>
    <row r="9" spans="1:5" ht="15.75" x14ac:dyDescent="0.2">
      <c r="A9" s="39">
        <v>2</v>
      </c>
      <c r="B9" s="42" t="s">
        <v>5</v>
      </c>
      <c r="C9" s="137">
        <v>4432.6982699999999</v>
      </c>
      <c r="D9" s="137">
        <v>4432.6982700000008</v>
      </c>
      <c r="E9" s="95">
        <f t="shared" ref="E9:E28" si="0">D9/C9*100</f>
        <v>100.00000000000003</v>
      </c>
    </row>
    <row r="10" spans="1:5" ht="15.75" x14ac:dyDescent="0.2">
      <c r="A10" s="39">
        <v>3</v>
      </c>
      <c r="B10" s="42" t="s">
        <v>29</v>
      </c>
      <c r="C10" s="137">
        <v>4432.6982699999999</v>
      </c>
      <c r="D10" s="137">
        <v>4432.6982700000008</v>
      </c>
      <c r="E10" s="95">
        <f t="shared" si="0"/>
        <v>100.00000000000003</v>
      </c>
    </row>
    <row r="11" spans="1:5" ht="15.75" x14ac:dyDescent="0.2">
      <c r="A11" s="39">
        <v>4</v>
      </c>
      <c r="B11" s="42" t="s">
        <v>6</v>
      </c>
      <c r="C11" s="137">
        <v>3068.7911100000001</v>
      </c>
      <c r="D11" s="137">
        <v>3068.7911100000001</v>
      </c>
      <c r="E11" s="95">
        <f t="shared" si="0"/>
        <v>100</v>
      </c>
    </row>
    <row r="12" spans="1:5" ht="15.75" x14ac:dyDescent="0.2">
      <c r="A12" s="39">
        <v>5</v>
      </c>
      <c r="B12" s="42" t="s">
        <v>7</v>
      </c>
      <c r="C12" s="137">
        <v>13836.38355</v>
      </c>
      <c r="D12" s="137">
        <v>13836.38355</v>
      </c>
      <c r="E12" s="95">
        <f t="shared" si="0"/>
        <v>100</v>
      </c>
    </row>
    <row r="13" spans="1:5" ht="15.75" x14ac:dyDescent="0.2">
      <c r="A13" s="39">
        <v>6</v>
      </c>
      <c r="B13" s="42" t="s">
        <v>8</v>
      </c>
      <c r="C13" s="137">
        <v>2500.4964599999998</v>
      </c>
      <c r="D13" s="137">
        <v>2500.4964599999998</v>
      </c>
      <c r="E13" s="95">
        <f t="shared" si="0"/>
        <v>100</v>
      </c>
    </row>
    <row r="14" spans="1:5" ht="15.75" x14ac:dyDescent="0.2">
      <c r="A14" s="39">
        <v>7</v>
      </c>
      <c r="B14" s="42" t="s">
        <v>9</v>
      </c>
      <c r="C14" s="137">
        <v>1022.93037</v>
      </c>
      <c r="D14" s="137">
        <v>1022.93037</v>
      </c>
      <c r="E14" s="95">
        <f t="shared" si="0"/>
        <v>100</v>
      </c>
    </row>
    <row r="15" spans="1:5" ht="15.75" x14ac:dyDescent="0.2">
      <c r="A15" s="39">
        <v>8</v>
      </c>
      <c r="B15" s="42" t="s">
        <v>10</v>
      </c>
      <c r="C15" s="137">
        <v>2727.81432</v>
      </c>
      <c r="D15" s="137">
        <v>2727.81432</v>
      </c>
      <c r="E15" s="95">
        <f t="shared" si="0"/>
        <v>100</v>
      </c>
    </row>
    <row r="16" spans="1:5" ht="15.75" x14ac:dyDescent="0.2">
      <c r="A16" s="39">
        <v>9</v>
      </c>
      <c r="B16" s="42" t="s">
        <v>11</v>
      </c>
      <c r="C16" s="137">
        <v>4091.7214800000002</v>
      </c>
      <c r="D16" s="137">
        <v>4091.7214799999997</v>
      </c>
      <c r="E16" s="95">
        <f t="shared" si="0"/>
        <v>99.999999999999986</v>
      </c>
    </row>
    <row r="17" spans="1:5" ht="15.75" x14ac:dyDescent="0.2">
      <c r="A17" s="39">
        <v>10</v>
      </c>
      <c r="B17" s="42" t="s">
        <v>12</v>
      </c>
      <c r="C17" s="137">
        <v>4283.0405499999997</v>
      </c>
      <c r="D17" s="137">
        <v>4283.0405499999997</v>
      </c>
      <c r="E17" s="95">
        <f t="shared" si="0"/>
        <v>100</v>
      </c>
    </row>
    <row r="18" spans="1:5" ht="15.75" x14ac:dyDescent="0.2">
      <c r="A18" s="39">
        <v>11</v>
      </c>
      <c r="B18" s="42" t="s">
        <v>13</v>
      </c>
      <c r="C18" s="137">
        <v>6819.5358000000006</v>
      </c>
      <c r="D18" s="137">
        <v>6561.02304</v>
      </c>
      <c r="E18" s="95">
        <f t="shared" si="0"/>
        <v>96.209232305811781</v>
      </c>
    </row>
    <row r="19" spans="1:5" ht="15.75" x14ac:dyDescent="0.2">
      <c r="A19" s="39">
        <v>12</v>
      </c>
      <c r="B19" s="42" t="s">
        <v>14</v>
      </c>
      <c r="C19" s="137">
        <v>1363.90716</v>
      </c>
      <c r="D19" s="137">
        <v>1363.90716</v>
      </c>
      <c r="E19" s="95">
        <f t="shared" si="0"/>
        <v>100</v>
      </c>
    </row>
    <row r="20" spans="1:5" ht="15.75" x14ac:dyDescent="0.2">
      <c r="A20" s="39">
        <v>13</v>
      </c>
      <c r="B20" s="42" t="s">
        <v>15</v>
      </c>
      <c r="C20" s="137">
        <v>2727.81432</v>
      </c>
      <c r="D20" s="137">
        <v>2727.81432</v>
      </c>
      <c r="E20" s="95">
        <f t="shared" si="0"/>
        <v>100</v>
      </c>
    </row>
    <row r="21" spans="1:5" ht="15.75" x14ac:dyDescent="0.2">
      <c r="A21" s="39">
        <v>14</v>
      </c>
      <c r="B21" s="42" t="s">
        <v>16</v>
      </c>
      <c r="C21" s="137">
        <v>13398.880079999999</v>
      </c>
      <c r="D21" s="137">
        <v>13398.880000000001</v>
      </c>
      <c r="E21" s="95">
        <f t="shared" si="0"/>
        <v>99.999999402935188</v>
      </c>
    </row>
    <row r="22" spans="1:5" ht="15.75" x14ac:dyDescent="0.2">
      <c r="A22" s="39">
        <v>15</v>
      </c>
      <c r="B22" s="42" t="s">
        <v>17</v>
      </c>
      <c r="C22" s="137">
        <v>3068.7911100000001</v>
      </c>
      <c r="D22" s="137">
        <v>3068.7911100000001</v>
      </c>
      <c r="E22" s="95">
        <f t="shared" si="0"/>
        <v>100</v>
      </c>
    </row>
    <row r="23" spans="1:5" ht="15.75" x14ac:dyDescent="0.2">
      <c r="A23" s="39">
        <v>16</v>
      </c>
      <c r="B23" s="42" t="s">
        <v>18</v>
      </c>
      <c r="C23" s="137">
        <v>3068.7911100000001</v>
      </c>
      <c r="D23" s="137">
        <v>3068.7911100000001</v>
      </c>
      <c r="E23" s="95">
        <f t="shared" si="0"/>
        <v>100</v>
      </c>
    </row>
    <row r="24" spans="1:5" ht="15.75" x14ac:dyDescent="0.2">
      <c r="A24" s="39">
        <v>17</v>
      </c>
      <c r="B24" s="42" t="s">
        <v>19</v>
      </c>
      <c r="C24" s="137">
        <v>8524.4197500000009</v>
      </c>
      <c r="D24" s="137">
        <v>8524.4197500000009</v>
      </c>
      <c r="E24" s="95">
        <f t="shared" si="0"/>
        <v>100</v>
      </c>
    </row>
    <row r="25" spans="1:5" ht="15.75" x14ac:dyDescent="0.2">
      <c r="A25" s="39">
        <v>18</v>
      </c>
      <c r="B25" s="42" t="s">
        <v>20</v>
      </c>
      <c r="C25" s="137">
        <v>4432.6982699999999</v>
      </c>
      <c r="D25" s="137">
        <v>4432.6982700000008</v>
      </c>
      <c r="E25" s="95">
        <f t="shared" si="0"/>
        <v>100.00000000000003</v>
      </c>
    </row>
    <row r="26" spans="1:5" ht="15.75" x14ac:dyDescent="0.2">
      <c r="A26" s="39">
        <v>19</v>
      </c>
      <c r="B26" s="42" t="s">
        <v>30</v>
      </c>
      <c r="C26" s="137">
        <v>70389.930819999994</v>
      </c>
      <c r="D26" s="137">
        <v>68504.614150000009</v>
      </c>
      <c r="E26" s="95">
        <f t="shared" si="0"/>
        <v>97.321610281417819</v>
      </c>
    </row>
    <row r="27" spans="1:5" ht="15.75" x14ac:dyDescent="0.2">
      <c r="A27" s="39"/>
      <c r="B27" s="42"/>
      <c r="C27" s="137"/>
      <c r="D27" s="137"/>
      <c r="E27" s="124"/>
    </row>
    <row r="28" spans="1:5" ht="19.5" customHeight="1" x14ac:dyDescent="0.25">
      <c r="A28" s="118"/>
      <c r="B28" s="114" t="s">
        <v>21</v>
      </c>
      <c r="C28" s="125">
        <f>SUM(C8:C26)</f>
        <v>158737.70000000001</v>
      </c>
      <c r="D28" s="125">
        <f>SUM(D8:D26)</f>
        <v>156593.87049000003</v>
      </c>
      <c r="E28" s="75">
        <f t="shared" si="0"/>
        <v>98.64945157325576</v>
      </c>
    </row>
    <row r="29" spans="1:5" ht="15.75" x14ac:dyDescent="0.25">
      <c r="A29" s="2"/>
      <c r="B29" s="2"/>
      <c r="C29" s="24"/>
      <c r="D29" s="24"/>
      <c r="E29" s="24"/>
    </row>
  </sheetData>
  <mergeCells count="3">
    <mergeCell ref="A3:E3"/>
    <mergeCell ref="A4:E4"/>
    <mergeCell ref="D6:E6"/>
  </mergeCells>
  <printOptions horizontalCentered="1"/>
  <pageMargins left="0.81" right="0.19685039370078741" top="0.59055118110236227" bottom="0.98425196850393704" header="0.1968503937007874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63</vt:i4>
      </vt:variant>
      <vt:variant>
        <vt:lpstr>Именованные диапазоны</vt:lpstr>
      </vt:variant>
      <vt:variant>
        <vt:i4>32</vt:i4>
      </vt:variant>
    </vt:vector>
  </HeadingPairs>
  <TitlesOfParts>
    <vt:vector size="95" baseType="lpstr">
      <vt:lpstr>1</vt:lpstr>
      <vt:lpstr>таб3 ДЭС</vt:lpstr>
      <vt:lpstr>2</vt:lpstr>
      <vt:lpstr>3</vt:lpstr>
      <vt:lpstr>4</vt:lpstr>
      <vt:lpstr>5</vt:lpstr>
      <vt:lpstr>6</vt:lpstr>
      <vt:lpstr>7</vt:lpstr>
      <vt:lpstr>8</vt:lpstr>
      <vt:lpstr>9</vt:lpstr>
      <vt:lpstr>10</vt:lpstr>
      <vt:lpstr>таб многокв дом</vt:lpstr>
      <vt:lpstr>11</vt:lpstr>
      <vt:lpstr>12</vt:lpstr>
      <vt:lpstr>13</vt:lpstr>
      <vt:lpstr>14</vt:lpstr>
      <vt:lpstr>15</vt:lpstr>
      <vt:lpstr>16</vt:lpstr>
      <vt:lpstr>17</vt:lpstr>
      <vt:lpstr>18</vt:lpstr>
      <vt:lpstr>19</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Лист2</vt:lpstr>
      <vt:lpstr>'1'!Print_Area</vt:lpstr>
      <vt:lpstr>'10'!Print_Area</vt:lpstr>
      <vt:lpstr>'11'!Print_Area</vt:lpstr>
      <vt:lpstr>'13'!Print_Area</vt:lpstr>
      <vt:lpstr>'15'!Print_Area</vt:lpstr>
      <vt:lpstr>'2'!Print_Area</vt:lpstr>
      <vt:lpstr>'23'!Print_Area</vt:lpstr>
      <vt:lpstr>'26'!Print_Area</vt:lpstr>
      <vt:lpstr>'3'!Print_Area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'46'!Print_Area</vt:lpstr>
      <vt:lpstr>'49'!Print_Area</vt:lpstr>
      <vt:lpstr>'5'!Print_Area</vt:lpstr>
      <vt:lpstr>'51'!Print_Area</vt:lpstr>
      <vt:lpstr>'52'!Print_Area</vt:lpstr>
      <vt:lpstr>'54'!Print_Area</vt:lpstr>
      <vt:lpstr>'55'!Print_Area</vt:lpstr>
      <vt:lpstr>'6'!Print_Area</vt:lpstr>
      <vt:lpstr>'60'!Print_Area</vt:lpstr>
      <vt:lpstr>'61'!Print_Area</vt:lpstr>
      <vt:lpstr>'7'!Print_Area</vt:lpstr>
      <vt:lpstr>'46'!Print_Titles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Грецких О.П.</cp:lastModifiedBy>
  <cp:lastPrinted>2024-11-22T08:40:58Z</cp:lastPrinted>
  <dcterms:created xsi:type="dcterms:W3CDTF">1996-10-08T23:32:33Z</dcterms:created>
  <dcterms:modified xsi:type="dcterms:W3CDTF">2024-11-26T10:27:19Z</dcterms:modified>
</cp:coreProperties>
</file>